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1reS" sheetId="1" r:id="rId1"/>
  </sheets>
  <definedNames>
    <definedName name="_xlnm.Print_Area" localSheetId="0">'1reS'!$A:$I</definedName>
  </definedNames>
  <calcPr fullCalcOnLoad="1"/>
</workbook>
</file>

<file path=xl/sharedStrings.xml><?xml version="1.0" encoding="utf-8"?>
<sst xmlns="http://schemas.openxmlformats.org/spreadsheetml/2006/main" count="725" uniqueCount="288">
  <si>
    <t>SEURIN</t>
  </si>
  <si>
    <t>Le travail d'une force constante dont le point d'application se déplace rectilignement.</t>
  </si>
  <si>
    <t>Correction des exercices n° 27 p 94 ph et n° 8, 11, 13, 16, 18, 20 p 108-112 ch</t>
  </si>
  <si>
    <t>AGHANNAN ; SANCHIS</t>
  </si>
  <si>
    <t>Correction du DC et des exercices n° 28, 33 p 108-112 ch</t>
  </si>
  <si>
    <t>Révision générale pour le DG (3h).</t>
  </si>
  <si>
    <t>DELIGNAT ; GIRY ; HUMBERT</t>
  </si>
  <si>
    <t>DG de Sciences Physiques</t>
  </si>
  <si>
    <t>C012008DG1S.pdf</t>
  </si>
  <si>
    <t>Travail du poids d'un solide.</t>
  </si>
  <si>
    <t>Préparer les exercices 1, 7, 8, 14, 6, 16, 18, 21 p 107-110 ph</t>
  </si>
  <si>
    <t>Puissance développée par une force. Activité de découverte : l'énergie liée au mouvement.</t>
  </si>
  <si>
    <t xml:space="preserve">Correction du DG. </t>
  </si>
  <si>
    <t>Préparer les exercices n° 2, 7, 10 p124-126</t>
  </si>
  <si>
    <t>Correction des exercices n° 1, 7 p 107-110 ph</t>
  </si>
  <si>
    <t>PEYCHERAS ; ADES</t>
  </si>
  <si>
    <t>Correction des exercices n° 8, 14 p 107-110 ph</t>
  </si>
  <si>
    <t>Relation entre forces et énergie cinétique.</t>
  </si>
  <si>
    <t>06 tpph1S.pdf</t>
  </si>
  <si>
    <t xml:space="preserve">Correction du TP "Relation entre forces et énergie cinétique". Correction de l'exercice n° 6 p 107 ph. </t>
  </si>
  <si>
    <t>CONVERT ; GIRY ; AUGER ; HIVET ; DELAGE</t>
  </si>
  <si>
    <t>AUGER ; HIVET ; DELAGE ; AGHANNAN</t>
  </si>
  <si>
    <t xml:space="preserve">Correction des exercices n° 16, 18, 21 p 107-110 ph. </t>
  </si>
  <si>
    <t>10 TPach1ereS.jpg</t>
  </si>
  <si>
    <t>Energie d'une liaison chimique à l'aide du livre et du simulateur Microméga.</t>
  </si>
  <si>
    <t>10 TPbch1ereS.jpg</t>
  </si>
  <si>
    <t>Energie potentielle de pesanteur.</t>
  </si>
  <si>
    <t>Préparer les exercices n° 11, 1, 13, 16, 17 p 124-126 ph</t>
  </si>
  <si>
    <t>MONSEL</t>
  </si>
  <si>
    <t>Etude énergétique d'une chute avec Magnum.</t>
  </si>
  <si>
    <t>07 tpph1S.pdf</t>
  </si>
  <si>
    <t>Aquitec</t>
  </si>
  <si>
    <t>Les principales fonctions de la chimie organique.</t>
  </si>
  <si>
    <t>Conseils de classe</t>
  </si>
  <si>
    <t>Oxydations ménagées des alcools.</t>
  </si>
  <si>
    <t>LOUGRAT ; DELAGE ; PEYCHERAS</t>
  </si>
  <si>
    <t>Observer l'espace</t>
  </si>
  <si>
    <t>Préparer les exercices n° 7, 9, 11, 12 p 260-266 ph.</t>
  </si>
  <si>
    <t>Correction des exercices n° 2, 7 p 124 - 126 ph.</t>
  </si>
  <si>
    <t>Correction des exercices n° 10, 11 p 124 - 126 ph.</t>
  </si>
  <si>
    <t>HARTENSTEIN</t>
  </si>
  <si>
    <t>06TPCH1S.pdf</t>
  </si>
  <si>
    <t>Couples oxydant-réducteur.</t>
  </si>
  <si>
    <t>Journée pédagogique</t>
  </si>
  <si>
    <t>Vie de classe</t>
  </si>
  <si>
    <t>Correction des exercices n° 1, 13, 16 p 124-126 ph.</t>
  </si>
  <si>
    <t>ADES ; LOUGRAT</t>
  </si>
  <si>
    <t>ADES ; LOUGRAT ; MONSEL</t>
  </si>
  <si>
    <t>Préparer les exercices n° 12, 19, 22, 33 p128-133 et n° 1 p136. Révision générale pour le DC.</t>
  </si>
  <si>
    <t>Correction de l'exercice n° 17 p 126 ph. Comment ajuster une équation d'oxydoréduction ?</t>
  </si>
  <si>
    <t>C032008DC1S.pdf</t>
  </si>
  <si>
    <t>Echanges énergétiques. Transferts d'énergie par le travail d'un force, par le tranfert thermique par le rayonnement.</t>
  </si>
  <si>
    <t>Evaluation de la variation d'énergie interne dans le cas de transfert thermique sans changement d'état physique.</t>
  </si>
  <si>
    <t>Préparer les exercices n° 7, 8, 10, 13, 17 p 142-149 ph.</t>
  </si>
  <si>
    <t>LOUGRAT ; AGHANNAN ; PEYCHERAS ; AUGER</t>
  </si>
  <si>
    <t>VIAUD ; PEYCHERAS ; AUGER</t>
  </si>
  <si>
    <t>Evaluation de la variation d'énergie interne dans le cas de transfert thermique avec changement d'état physique. Correction des exercices n° 12, 19 p 128 - 133 ch</t>
  </si>
  <si>
    <t>Préparer les exercices n° 19, 22 p142-149 ph</t>
  </si>
  <si>
    <t>LOUGRAT ; PEYCHERAS</t>
  </si>
  <si>
    <t>Correction des exercices n° 22, 33 p 128 - 133 ch et n° 1 p 136 ch</t>
  </si>
  <si>
    <t>Terminer l'exercice de l'act p 154 ph.</t>
  </si>
  <si>
    <t>Préparer les exercies n° 1, 5, 8 p168-172 ph.</t>
  </si>
  <si>
    <t>Activités de découverte p 154 : Tension et intensité ; trois lois fondamentales.</t>
  </si>
  <si>
    <t>Correction de l'exercice de l'activité p 154 ph. Des grandeurs électriques : I, U, V. Energie et puissance électriques reçues par un dipôle passif en courant continu.</t>
  </si>
  <si>
    <t>LACENE ; PEYCHERAS</t>
  </si>
  <si>
    <t>Correction des exercices n° 12 p 266 ph et 11, 12, 13 p 205-209 ch.</t>
  </si>
  <si>
    <t>Cohésion de la matière. Aspect énergétique des transformations de la matière. Applications au quotidien. Correction des exercices n° 18, 20 p 205-209 ch.</t>
  </si>
  <si>
    <t>LOUGRAT ; SALANEUVE ; RAMBERT ; LACENE</t>
  </si>
  <si>
    <t>Préparer les exercices n° 11, 15, 20 p 233-236 ch.</t>
  </si>
  <si>
    <t>Correction des exercices n° 32 p 209 ch et n° 11, 15, 20 p 233-236 ch.</t>
  </si>
  <si>
    <t>LOUGRAT ; LACENE ; SANCHIS</t>
  </si>
  <si>
    <t>Correction des exercices n° 7, 8 p 142-149 ph</t>
  </si>
  <si>
    <t>Dosages colorimétrique et conductimétrique.</t>
  </si>
  <si>
    <t>07TPCH1S.pdf</t>
  </si>
  <si>
    <t xml:space="preserve">Correction </t>
  </si>
  <si>
    <t>Correction de la physique du devoir commun</t>
  </si>
  <si>
    <t>FAVRE</t>
  </si>
  <si>
    <t xml:space="preserve">Corrections </t>
  </si>
  <si>
    <t>Correction de la chimie du devoir commun et du TP dosage colorimétrique et conductimétrique</t>
  </si>
  <si>
    <t>Préparer les exercices n° 12 et 15 p 153-157 ch</t>
  </si>
  <si>
    <t>Correction des exercices n° 10, 13, 17, 19 p 142-149 ph et n° 1 p 168 ph</t>
  </si>
  <si>
    <t>Correction des exercices n° 22 p 145 ph n° 5, 8 p 168-172 ph et n° 12 et 15 p 153-157 ch.</t>
  </si>
  <si>
    <t>Générateur et récepteur</t>
  </si>
  <si>
    <t>08TPPH1S.pdf</t>
  </si>
  <si>
    <t>Révision générale pour les DG.</t>
  </si>
  <si>
    <t>Sciences Physiques</t>
  </si>
  <si>
    <t>Maths - LV1</t>
  </si>
  <si>
    <t>LV2 - HG</t>
  </si>
  <si>
    <t>Français - SVT</t>
  </si>
  <si>
    <t>Billan énergétique pour un générateur</t>
  </si>
  <si>
    <t>Préparer les exercices n° 4, 7, 14, 16, 20, 21, 23, 29 p 168-172 ph</t>
  </si>
  <si>
    <t>Correction du DG.</t>
  </si>
  <si>
    <t>Correction (1h supplémentaire)</t>
  </si>
  <si>
    <t xml:space="preserve">Transfert d'énergie dans un circuit série, dans un circuit avec dérivation ; Association de conducteurs ohmiques ; Intensité du courant dans un circuit résistif, avec ou sans dérivation. </t>
  </si>
  <si>
    <t>Préparer les exercices n° 9, 17, 18, 23 p 186-188 ph</t>
  </si>
  <si>
    <t>LACENE</t>
  </si>
  <si>
    <t>Préparer les exercices n° 7, 18, 21 p 202-205 ph</t>
  </si>
  <si>
    <t>10 SIMULATEUR 1S.ZIP</t>
  </si>
  <si>
    <t>Vacances de printemps</t>
  </si>
  <si>
    <t>Vacances d'hiver</t>
  </si>
  <si>
    <t>Limites de fonctionnement de dipôles. Correction des exercices n° 4, 7, 14 p 168-172 ph</t>
  </si>
  <si>
    <t>DELAGE</t>
  </si>
  <si>
    <t>Correction des exercices n° 16, 20, 21, 23 p 168-172 ph</t>
  </si>
  <si>
    <t>Correction des exercices n° 29 p 172 ph et n° 9, 17 p 186-188 ph</t>
  </si>
  <si>
    <t>PEYCHERAS ; LOUGRAT ; SEURIN ; SANCHIS ; MALLARD ; DUMESTRE</t>
  </si>
  <si>
    <t>Correction des exercices n° 18, 23 p 186-188 ph et n° 7, 18, 21 p 202-205 ph</t>
  </si>
  <si>
    <t xml:space="preserve">LOUGRAT ; CONVERT L ; SEURIN ; DUMESTRE ; SANCHIS </t>
  </si>
  <si>
    <t>Introduction à la chimie organique.</t>
  </si>
  <si>
    <t xml:space="preserve">CONVERT L ; SEURIN ; DUMESTRE ; SANCHIS </t>
  </si>
  <si>
    <t>Comment la lumière se propage-t-elle ? Les lentilles.</t>
  </si>
  <si>
    <t>Groupes caractéristiques et réactivité.</t>
  </si>
  <si>
    <t>09TPCH1S.pdf</t>
  </si>
  <si>
    <t>Correction des exercices n° 7, 10, 24, 32 p 242-246 ph.</t>
  </si>
  <si>
    <t>AUGER ; LACENE</t>
  </si>
  <si>
    <t>Lois de la réflexion ; Champ d'un miroir plan pour un point objet donné. Correction des exercices n° 23, 26, 31, 28, 29 p 224-226 ph.</t>
  </si>
  <si>
    <t>Préparer les exercices n° 7, 10, 24, 32 p 242-246 ph.</t>
  </si>
  <si>
    <t>DELIGNAT ; SEURIN ; GIRY ; LOUGRAT</t>
  </si>
  <si>
    <t>Correction</t>
  </si>
  <si>
    <t>Correction du TP "Caractéristique de l'image donnée par une lentille convergente". Synthèse : image donnée par une lentille mince convergente</t>
  </si>
  <si>
    <t>Caractéristiques de l'image donnée par une lentille.</t>
  </si>
  <si>
    <t>12 TPPH1S.pdf</t>
  </si>
  <si>
    <t>Préparer les exercices n° 23, 26, 31, 28, 29 p 224-226 ph.</t>
  </si>
  <si>
    <t>DELIGNAT ; HIVET ; AGHANNAN ; SEURIN</t>
  </si>
  <si>
    <t>Influence d'une lentille sur un faisceau de rayons parallèles à l'axe optique. L'œil, instrument d'optique.</t>
  </si>
  <si>
    <t>Le développement de la chimie organique.</t>
  </si>
  <si>
    <t>08CHELEV1S.pdf</t>
  </si>
  <si>
    <t>10TPcoursPH1S.pdf</t>
  </si>
  <si>
    <t>Le magnétisme.</t>
  </si>
  <si>
    <t>Férié</t>
  </si>
  <si>
    <t>C05 2008 DC 1S.pdf</t>
  </si>
  <si>
    <t>PEYCHIERAS ; LACENE ; AUGER ; RAMBERT ; LOUGRAT ; MERCADIER</t>
  </si>
  <si>
    <t>Correction du développement de la chimie organique. Influence de la chaîne carbonée sur les propriétés des alcanes.</t>
  </si>
  <si>
    <t>Préparer les exercices n° 14, 116, 20, 22, 27, 43 p 184-186 ch.</t>
  </si>
  <si>
    <t>LACENE ; RAMBERT ; LOUGRAT ; HARTENSTEIN</t>
  </si>
  <si>
    <t>Du pétrole brut aux matériaux organiques. Correction des exercices n° 14, 16, 20, 22, 27, 43 p 184-186 ch. (AUGER ; MERCADIER ; LOUGRAT rattrapent leur DC)</t>
  </si>
  <si>
    <t>PEYCHIERAS</t>
  </si>
  <si>
    <t>Correction du DC. Comment voir les objets ?</t>
  </si>
  <si>
    <t>Pont rattrapé le 7 novembre 2007</t>
  </si>
  <si>
    <t>Sciences Physiques - J. LANDREVIE</t>
  </si>
  <si>
    <t>Page de ressources</t>
  </si>
  <si>
    <t>http://landrevie.gjl.free.fr/Pour%20eleves%20L.html</t>
  </si>
  <si>
    <t>A faire pour le</t>
  </si>
  <si>
    <t>1h</t>
  </si>
  <si>
    <t>2007 / 2008</t>
  </si>
  <si>
    <t>TP</t>
  </si>
  <si>
    <t>Cours</t>
  </si>
  <si>
    <t>Correction et cours</t>
  </si>
  <si>
    <t>Absent</t>
  </si>
  <si>
    <t>Corrections et cours</t>
  </si>
  <si>
    <t>Corrections</t>
  </si>
  <si>
    <t>DG</t>
  </si>
  <si>
    <t>Correction et Cours</t>
  </si>
  <si>
    <t>1h30</t>
  </si>
  <si>
    <t>Vacances de la Toussaint</t>
  </si>
  <si>
    <t>1reS2</t>
  </si>
  <si>
    <t>2h</t>
  </si>
  <si>
    <t>Exemples de forces.</t>
  </si>
  <si>
    <t>03 TPbph1S20072008.pdf</t>
  </si>
  <si>
    <t>DUMESTRE</t>
  </si>
  <si>
    <t>Corrections (vie de classe)</t>
  </si>
  <si>
    <t>Correction de l'exercice n° 24 p 66 ch.</t>
  </si>
  <si>
    <t>DUMESTRE ; SEURIN</t>
  </si>
  <si>
    <t>Correction de l'exercice n° 19 p 66 ch.</t>
  </si>
  <si>
    <t>TP "Forces et mouvements".</t>
  </si>
  <si>
    <t>03 TPaph1s20072008.pdf</t>
  </si>
  <si>
    <t>AUGER</t>
  </si>
  <si>
    <t>Correction du DC.</t>
  </si>
  <si>
    <t>LOUGRAT ; AUGER</t>
  </si>
  <si>
    <t>Cours et Correction</t>
  </si>
  <si>
    <t>Correction des exercices n° 19, 24, 30 p 46-50 ch et n° 10, 13 p 63-66 ch.</t>
  </si>
  <si>
    <t>Concentrations et mélanges avec réaction chimique. Correction de l'exercice n° 18 p 65 ch. Correction de l'exercice n° 17 p 46 ch.</t>
  </si>
  <si>
    <t>Sortie</t>
  </si>
  <si>
    <t xml:space="preserve">Cap Sciences : Himalaya Tibet ; le choc des continents 
</t>
  </si>
  <si>
    <t>HIVET ; CALVET ; PEYCHIERAS</t>
  </si>
  <si>
    <t>Concentrations et mélanges sans réaction chimique</t>
  </si>
  <si>
    <t>Préparer les exercices n° 18, 10, 13, 19, 24 p 63-66 ch.</t>
  </si>
  <si>
    <t>HIVET ; LOUGRAT ; LACENE</t>
  </si>
  <si>
    <t>Dissolution d'un gaz dipolaire ou d'un liquide dipolaire dans l'eau. Correction du TP "Concentration effective et concentration en soluté apporté". Définitions de ces concentrations.</t>
  </si>
  <si>
    <t>Préparer les exercices n° 17, 19, 24, 30 p 46-50  ch</t>
  </si>
  <si>
    <t>HIVET</t>
  </si>
  <si>
    <t>C102007DC1S.pdf</t>
  </si>
  <si>
    <t>SANCHIS ; CALVET</t>
  </si>
  <si>
    <t>Concentration effective et concentation en soluté apporté.</t>
  </si>
  <si>
    <t>Révision générale pour le DC (2h).</t>
  </si>
  <si>
    <t>03 TP CH 1S.pdf</t>
  </si>
  <si>
    <t>Correction des exercices n° 10, 22, 26 p50-54 ph</t>
  </si>
  <si>
    <t>Correction du DC. Dissolution de solides ioniques dans l'eau ; Solvatation de l'ion H+ ; Dissolution d'un gaz ou d'un liquide dipolaires dans l'eau.</t>
  </si>
  <si>
    <t>Correction du TP "analyse de solutions ioniques". Les solutions ioniques, le solide ionique, les molécules dipolaires.</t>
  </si>
  <si>
    <t>ZERDOUMI ; DUMESTRE</t>
  </si>
  <si>
    <t>Analyse de solutions ioniques.</t>
  </si>
  <si>
    <t>02 TPCH1S.pdf</t>
  </si>
  <si>
    <t>correction des exercices n° 26 p 30 ch et n° 12, 6, 7, 8, 4 p 50-54 ph.</t>
  </si>
  <si>
    <t>Correction du TP et de l'exercice n° 25 p 29 ch.</t>
  </si>
  <si>
    <t>COQUEREAU</t>
  </si>
  <si>
    <t>Etude de quelques enregistrements de mouvements.</t>
  </si>
  <si>
    <t>Terminer le TP</t>
  </si>
  <si>
    <t>02TPPH1S.pdf</t>
  </si>
  <si>
    <t>GIRY</t>
  </si>
  <si>
    <t>Cours et corrections</t>
  </si>
  <si>
    <t>Vitesses des points d'un solide en rotation autour d'un axe fixe.                                      Correction de l'exercice n° 21 p 26.</t>
  </si>
  <si>
    <t>Préparer les exercices n° 4, 10, 22, 26 p 50-54 ph.</t>
  </si>
  <si>
    <t>Correction du DL "vérification de l'électroneutralité de l'eau de Badoit".               Mouvements de translation, de rotation autour d'un axe fixe.</t>
  </si>
  <si>
    <t xml:space="preserve">Préparer les exercices n° 12, 6, 7, 8 p 50-54 ph. </t>
  </si>
  <si>
    <t>C092007DC1S.pdf</t>
  </si>
  <si>
    <t>MERCADIER</t>
  </si>
  <si>
    <t>Référentiels, repère d'espace, date, vitesses moyenne et instantanée, vecteur vitesse.</t>
  </si>
  <si>
    <t>Décomposition de l'hydrogénocarbonate de sodium par chauffage</t>
  </si>
  <si>
    <t>Révision générale pour le DC (1h).</t>
  </si>
  <si>
    <t>01 TPelev CH1S.pdf</t>
  </si>
  <si>
    <t>3/4h</t>
  </si>
  <si>
    <t>Correction des exercices n° 6, 13, 18 p 25-30 ch.</t>
  </si>
  <si>
    <t>Application au suivi d'une réaction chimique.</t>
  </si>
  <si>
    <t>Préparer les exercices n° 6, 13, 18, 21, 25, 26 p 25-30 ch.</t>
  </si>
  <si>
    <t>Simulation</t>
  </si>
  <si>
    <r>
      <t>Quantité de matière et nombre d'Avogadro N</t>
    </r>
    <r>
      <rPr>
        <vertAlign val="subscript"/>
        <sz val="10"/>
        <rFont val="Verdana"/>
        <family val="2"/>
      </rPr>
      <t>A</t>
    </r>
    <r>
      <rPr>
        <sz val="10"/>
        <rFont val="Verdana"/>
        <family val="2"/>
      </rPr>
      <t>, et masse, et volume d'un liquide, et concentration molaire en soluté apporté, et volume d'un gaz, et volume molaire d'un gaz.</t>
    </r>
  </si>
  <si>
    <t>Activité</t>
  </si>
  <si>
    <t>Correction activité p 13 de chimie.</t>
  </si>
  <si>
    <t>Fiche technique p 240-241 ch à connaître.</t>
  </si>
  <si>
    <t>Vérifier l'électroneutralité de l'eau de Badoit (suite de l'activité p13 ch).</t>
  </si>
  <si>
    <t>Corrections et activités</t>
  </si>
  <si>
    <t>Correction des exercices n°  24, 29, 36, 44, 45 p 26-29 ph.                                                 Correction activité p. 22 et 23 physique.</t>
  </si>
  <si>
    <t>ZERDOUMI</t>
  </si>
  <si>
    <t>Correction de l'IE.                             Correction des exercices n° 13, 14, 20 p 26-29 ph</t>
  </si>
  <si>
    <t>Préparer l'activité de chimie p 13</t>
  </si>
  <si>
    <t>01 actp13 CH 1S.pdf</t>
  </si>
  <si>
    <t>L'interaction électrostatique.                           Comparaison interactions électrostatique et gravitationnelle.                                                  Cohésion de la matière.</t>
  </si>
  <si>
    <t>Préparer les exercices n° 13, 14, 20, 24, 29, 36, 44, 45 p 26-29 ph</t>
  </si>
  <si>
    <t>IE et cours</t>
  </si>
  <si>
    <t>L'interaction gravitationnelle.</t>
  </si>
  <si>
    <t>09 2007 IE 1S.pdf</t>
  </si>
  <si>
    <t>Cours et TP</t>
  </si>
  <si>
    <t>Les particules élémentaires.                            Conducteurs et isolants.                 L'interaction forte.                                                   TP "Phénomènes d'électrisation"</t>
  </si>
  <si>
    <t>Devoir maison : activité p 22 et 23 ph</t>
  </si>
  <si>
    <t>01 TPelev PH1S.pdf</t>
  </si>
  <si>
    <t>01TP diaporama Electrisation 1reS (17 Mo)</t>
  </si>
  <si>
    <t>Prise de contact et Cours</t>
  </si>
  <si>
    <t>Présentation du programme, des manuels. Matériel. Conseils pour réussir en 1reS. Notion de charge électrique.</t>
  </si>
  <si>
    <t>Faire signer feuille "conseils pour réussir en 1reS".</t>
  </si>
  <si>
    <t>00 conseils rentrée 1reS</t>
  </si>
  <si>
    <t>00 PHYSIQUE1reS prog2001 hatier2005</t>
  </si>
  <si>
    <t>00 CHIMIE1reS prog2001 hatier2005</t>
  </si>
  <si>
    <t>3h</t>
  </si>
  <si>
    <t>DC</t>
  </si>
  <si>
    <t>Déshydratation d'un alcool ; Substitution d'un alcool. Correction des exercices n° 7, 9 p 260-266 ph.</t>
  </si>
  <si>
    <t>Préparer les exercices n° 11, 12, 13, 18, 20, 32 p 205-209 ch</t>
  </si>
  <si>
    <t>LOUGRAT ; MERCADIER ; MONSEL ; AGHANNAN</t>
  </si>
  <si>
    <t>Correction exercice n° 11 p 262 ph</t>
  </si>
  <si>
    <t>Epreuve expérimentale du bac</t>
  </si>
  <si>
    <t>Pas de cours</t>
  </si>
  <si>
    <t xml:space="preserve">Notion de force : mise en évidence, différentes catégories, caractéristiques, représentations de forces localisées, de forces réparties, composition et décomposition. Quelques forces fréquemment utilisées : le poids, les tensions d'un fil, d'un ressort. </t>
  </si>
  <si>
    <t>Quelques forces fréquemment utilisées : réaction d'un support, poussée d'Archimède. Conditions d'équilibre d'un système. Mise en mouvement d'un solide.</t>
  </si>
  <si>
    <t>Bilan de forces appliquées à un système. Correction du TP "Exemples de forces". Correction de l'exercice n° 4 p 70 ph.</t>
  </si>
  <si>
    <t>Préparer les exercices n° 4, 5, 11, 13, 15, 24, 27, 25 p 70-74 ph</t>
  </si>
  <si>
    <t>LACENE ; GIRY</t>
  </si>
  <si>
    <t>Correction des exercices n° 5, 11 p 70-74 ph</t>
  </si>
  <si>
    <t>Correction des exercices n° 13, 15, 24, 25, 16 et 27 p 70-74 ph</t>
  </si>
  <si>
    <t>TP cours</t>
  </si>
  <si>
    <t>Conductimétrie à l'aide du simulateur de "microméga 1èreS" et de la cellule conductimétrique à paramètres variables JEULIN</t>
  </si>
  <si>
    <t>Fin des cours</t>
  </si>
  <si>
    <t>Préparer les exercices n° 8, 10, 12, 14, 21, 27, 33, 35 p 87-92 ch</t>
  </si>
  <si>
    <t>04 actch1S simulation.pdf</t>
  </si>
  <si>
    <t>Fermeture de l'établissement pour des raisons de sécurité.</t>
  </si>
  <si>
    <t>LOUGRAT</t>
  </si>
  <si>
    <t>Détermination de la concentration d'un soluté par conductimétrie.</t>
  </si>
  <si>
    <t>04TPCH1S NaCl.pdf</t>
  </si>
  <si>
    <t>Correction des exercices n° 8, 10 p 87-92 ch.</t>
  </si>
  <si>
    <t>Terminer le TP "Détermination de la concentration d'un soluté par conductimétrie".</t>
  </si>
  <si>
    <t>Correction des exercices n° 12, 14, 21 p 87-92 ch</t>
  </si>
  <si>
    <t>Correction du TP "Détermination de la concentration d'un soluté par conductimétrie" et correction des exercices n° 27, 33 p 87-92 ch</t>
  </si>
  <si>
    <t>"Modification du vecteur vitesse du centre d'inertie d'un solide" et "Etude de la chute libre d'un ballon lancé avec vitesse initiale".</t>
  </si>
  <si>
    <t>04TPaph1S.pdf</t>
  </si>
  <si>
    <t>04TPbph1S.pdf</t>
  </si>
  <si>
    <t>AGHANNAN</t>
  </si>
  <si>
    <t>Correction de l'exercice n° 35 p 92 ch.</t>
  </si>
  <si>
    <t>Correction du TP "Modification du vecteur vitesse du centre d'inertie d'un solide" et "Etude de la chute libre d'un ballon lancé avec vitesse initiale".                                            Première loi de Newton.</t>
  </si>
  <si>
    <t>MERCADIER ; CONVERT M</t>
  </si>
  <si>
    <t>Deuxième et Troisième loi de Newton. Frottements résistants et moteurs.</t>
  </si>
  <si>
    <t>Préparer les exercices n° 3, 5, 8, 9, 12, 13, 15, 25, 27 p 90-94 ph</t>
  </si>
  <si>
    <t>MALLARD ; CONVERT M ; LACENE ; LOUGRAT</t>
  </si>
  <si>
    <t>05TPCH1S NH4+ NH3.pdf</t>
  </si>
  <si>
    <r>
      <t>Couple NH</t>
    </r>
    <r>
      <rPr>
        <vertAlign val="subscript"/>
        <sz val="10"/>
        <rFont val="Verdana"/>
        <family val="2"/>
      </rPr>
      <t>4</t>
    </r>
    <r>
      <rPr>
        <vertAlign val="superscript"/>
        <sz val="10"/>
        <rFont val="Verdana"/>
        <family val="2"/>
      </rPr>
      <t>+</t>
    </r>
    <r>
      <rPr>
        <sz val="10"/>
        <rFont val="Verdana"/>
        <family val="0"/>
      </rPr>
      <t xml:space="preserve"> / NH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0"/>
      </rPr>
      <t>.</t>
    </r>
  </si>
  <si>
    <t>Vacances de Noël</t>
  </si>
  <si>
    <t>C112007DC1S.pdf</t>
  </si>
  <si>
    <r>
      <t>Correction du TP Couple  NH</t>
    </r>
    <r>
      <rPr>
        <vertAlign val="subscript"/>
        <sz val="10"/>
        <rFont val="Verdana"/>
        <family val="2"/>
      </rPr>
      <t>4</t>
    </r>
    <r>
      <rPr>
        <vertAlign val="superscript"/>
        <sz val="10"/>
        <rFont val="Verdana"/>
        <family val="2"/>
      </rPr>
      <t>+</t>
    </r>
    <r>
      <rPr>
        <sz val="10"/>
        <rFont val="Verdana"/>
        <family val="0"/>
      </rPr>
      <t xml:space="preserve"> / NH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0"/>
      </rPr>
      <t>. Définitions des acide, base, et couples acide-base.</t>
    </r>
  </si>
  <si>
    <t>LOUGRAT ; GIMENEZ ; HIVET</t>
  </si>
  <si>
    <t>Action du vinaigre sur une solution d'hydrogénocarbonate de sodium, action d'un acide et d'une base sur un indicateur coloré ; L'eau est un amphotère ; Ecriture d'une réaction acido-basique.</t>
  </si>
  <si>
    <t>Préparer les exercices n° 8, 11, 13, 16, 18, 20, 28, 33 p 108-112 ch.</t>
  </si>
  <si>
    <t>Formules chimiques d'acides et de bases usuels. Correction des exercices n° 3, 5, 8, 9, 12, 13, 15, 25 p 90-94 ph.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</si>
</sst>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ddd\ d\-mmm\-yyyy"/>
    <numFmt numFmtId="189" formatCode="d/mm/yyyy"/>
    <numFmt numFmtId="190" formatCode="\j\j\j\ \j\-mmm\-\a\a\a\a"/>
    <numFmt numFmtId="191" formatCode="ddd\ \j\-mmm\-\a\a\a\a"/>
    <numFmt numFmtId="192" formatCode="d/m"/>
    <numFmt numFmtId="193" formatCode="d/m/yyyy"/>
    <numFmt numFmtId="194" formatCode="d\ mmmm\ yyyy"/>
    <numFmt numFmtId="195" formatCode="\t\o\t\o"/>
    <numFmt numFmtId="196" formatCode="[&lt;8]&quot;juste&quot;;[&gt;8]&quot;faux&quot;;General"/>
    <numFmt numFmtId="197" formatCode="[&lt;8]&quot;faux&quot;;General"/>
    <numFmt numFmtId="198" formatCode="&quot;Vrai&quot;;&quot;Vrai&quot;;&quot;Faux&quot;"/>
    <numFmt numFmtId="199" formatCode="&quot;Actif&quot;;&quot;Actif&quot;;&quot;Inactif&quot;"/>
    <numFmt numFmtId="200" formatCode=".00%"/>
  </numFmts>
  <fonts count="12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b/>
      <sz val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center" vertical="top"/>
      <protection/>
    </xf>
    <xf numFmtId="0" fontId="4" fillId="0" borderId="0" xfId="21" applyFont="1" applyAlignment="1">
      <alignment horizontal="right" vertical="top"/>
      <protection/>
    </xf>
    <xf numFmtId="0" fontId="3" fillId="0" borderId="0" xfId="21" applyAlignment="1">
      <alignment vertical="top"/>
      <protection/>
    </xf>
    <xf numFmtId="0" fontId="3" fillId="0" borderId="0" xfId="21" applyAlignment="1">
      <alignment horizontal="right" vertical="top"/>
      <protection/>
    </xf>
    <xf numFmtId="0" fontId="1" fillId="0" borderId="0" xfId="15" applyBorder="1" applyAlignment="1">
      <alignment vertical="top"/>
    </xf>
    <xf numFmtId="0" fontId="3" fillId="0" borderId="0" xfId="21" applyBorder="1" applyAlignment="1">
      <alignment vertical="top"/>
      <protection/>
    </xf>
    <xf numFmtId="188" fontId="3" fillId="0" borderId="1" xfId="21" applyNumberFormat="1" applyBorder="1" applyAlignment="1">
      <alignment vertical="top"/>
      <protection/>
    </xf>
    <xf numFmtId="0" fontId="5" fillId="0" borderId="2" xfId="21" applyFont="1" applyBorder="1" applyAlignment="1">
      <alignment horizontal="center" vertical="top"/>
      <protection/>
    </xf>
    <xf numFmtId="0" fontId="6" fillId="0" borderId="0" xfId="21" applyFont="1" applyAlignment="1">
      <alignment vertical="top"/>
      <protection/>
    </xf>
    <xf numFmtId="0" fontId="3" fillId="0" borderId="3" xfId="21" applyBorder="1" applyAlignment="1">
      <alignment horizontal="center" vertical="top"/>
      <protection/>
    </xf>
    <xf numFmtId="0" fontId="3" fillId="0" borderId="1" xfId="21" applyBorder="1" applyAlignment="1">
      <alignment vertical="top" wrapText="1"/>
      <protection/>
    </xf>
    <xf numFmtId="0" fontId="1" fillId="0" borderId="0" xfId="15" applyAlignment="1">
      <alignment vertical="top"/>
    </xf>
    <xf numFmtId="0" fontId="5" fillId="0" borderId="2" xfId="21" applyFont="1" applyBorder="1" applyAlignment="1">
      <alignment vertical="top"/>
      <protection/>
    </xf>
    <xf numFmtId="0" fontId="5" fillId="0" borderId="4" xfId="21" applyFont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/>
      <protection/>
    </xf>
    <xf numFmtId="0" fontId="1" fillId="0" borderId="0" xfId="15" applyBorder="1" applyAlignment="1">
      <alignment vertical="top" wrapText="1"/>
    </xf>
    <xf numFmtId="0" fontId="3" fillId="0" borderId="0" xfId="22" applyAlignment="1">
      <alignment vertical="top"/>
      <protection/>
    </xf>
    <xf numFmtId="188" fontId="3" fillId="0" borderId="1" xfId="22" applyNumberFormat="1" applyBorder="1" applyAlignment="1">
      <alignment vertical="top"/>
      <protection/>
    </xf>
    <xf numFmtId="0" fontId="5" fillId="0" borderId="1" xfId="22" applyFont="1" applyBorder="1" applyAlignment="1">
      <alignment vertical="top"/>
      <protection/>
    </xf>
    <xf numFmtId="0" fontId="3" fillId="0" borderId="1" xfId="22" applyBorder="1" applyAlignment="1">
      <alignment vertical="top" wrapText="1"/>
      <protection/>
    </xf>
    <xf numFmtId="0" fontId="1" fillId="0" borderId="1" xfId="15" applyBorder="1" applyAlignment="1">
      <alignment vertical="top" wrapText="1"/>
    </xf>
    <xf numFmtId="0" fontId="6" fillId="0" borderId="0" xfId="22" applyFont="1" applyAlignment="1">
      <alignment vertical="top"/>
      <protection/>
    </xf>
    <xf numFmtId="0" fontId="3" fillId="0" borderId="1" xfId="22" applyFont="1" applyBorder="1" applyAlignment="1">
      <alignment vertical="top" wrapText="1"/>
      <protection/>
    </xf>
    <xf numFmtId="0" fontId="1" fillId="0" borderId="0" xfId="15" applyAlignment="1">
      <alignment/>
    </xf>
    <xf numFmtId="0" fontId="3" fillId="0" borderId="3" xfId="21" applyFont="1" applyBorder="1" applyAlignment="1">
      <alignment horizontal="center" vertical="top"/>
      <protection/>
    </xf>
    <xf numFmtId="0" fontId="3" fillId="0" borderId="1" xfId="22" applyFont="1" applyBorder="1" applyAlignment="1">
      <alignment vertical="top" wrapText="1"/>
      <protection/>
    </xf>
    <xf numFmtId="0" fontId="3" fillId="0" borderId="1" xfId="21" applyFont="1" applyBorder="1" applyAlignment="1">
      <alignment vertical="top" wrapText="1"/>
      <protection/>
    </xf>
    <xf numFmtId="0" fontId="3" fillId="0" borderId="1" xfId="22" applyFont="1" applyBorder="1" applyAlignment="1">
      <alignment vertical="top"/>
      <protection/>
    </xf>
    <xf numFmtId="0" fontId="3" fillId="0" borderId="0" xfId="21" applyFont="1" applyBorder="1" applyAlignment="1">
      <alignment vertical="top" wrapText="1"/>
      <protection/>
    </xf>
    <xf numFmtId="0" fontId="1" fillId="0" borderId="3" xfId="15" applyBorder="1" applyAlignment="1">
      <alignment vertical="top" wrapText="1"/>
    </xf>
    <xf numFmtId="188" fontId="3" fillId="0" borderId="1" xfId="21" applyNumberFormat="1" applyFont="1" applyBorder="1" applyAlignment="1">
      <alignment vertical="top"/>
      <protection/>
    </xf>
    <xf numFmtId="0" fontId="3" fillId="0" borderId="0" xfId="21" applyFont="1" applyAlignment="1">
      <alignment vertical="top"/>
      <protection/>
    </xf>
    <xf numFmtId="188" fontId="3" fillId="0" borderId="1" xfId="21" applyNumberFormat="1" applyFont="1" applyBorder="1" applyAlignment="1">
      <alignment vertical="top"/>
      <protection/>
    </xf>
    <xf numFmtId="188" fontId="3" fillId="0" borderId="0" xfId="21" applyNumberFormat="1" applyFont="1" applyBorder="1" applyAlignment="1">
      <alignment vertical="top"/>
      <protection/>
    </xf>
    <xf numFmtId="0" fontId="3" fillId="0" borderId="0" xfId="22" applyFont="1" applyBorder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0" fontId="3" fillId="0" borderId="3" xfId="21" applyFont="1" applyBorder="1" applyAlignment="1">
      <alignment vertical="top" wrapText="1"/>
      <protection/>
    </xf>
    <xf numFmtId="0" fontId="3" fillId="0" borderId="0" xfId="22" applyBorder="1" applyAlignment="1">
      <alignment vertical="top"/>
      <protection/>
    </xf>
    <xf numFmtId="0" fontId="3" fillId="0" borderId="3" xfId="21" applyFont="1" applyBorder="1" applyAlignment="1">
      <alignment vertical="top" wrapText="1"/>
      <protection/>
    </xf>
    <xf numFmtId="0" fontId="3" fillId="0" borderId="1" xfId="21" applyFont="1" applyBorder="1" applyAlignment="1">
      <alignment vertical="top" wrapText="1"/>
      <protection/>
    </xf>
    <xf numFmtId="0" fontId="3" fillId="0" borderId="0" xfId="22" applyFont="1" applyBorder="1" applyAlignment="1">
      <alignment vertical="top"/>
      <protection/>
    </xf>
    <xf numFmtId="0" fontId="3" fillId="0" borderId="0" xfId="21" applyFont="1" applyBorder="1" applyAlignment="1">
      <alignment vertical="top" wrapText="1"/>
      <protection/>
    </xf>
    <xf numFmtId="188" fontId="3" fillId="0" borderId="0" xfId="21" applyNumberFormat="1" applyBorder="1" applyAlignment="1">
      <alignment vertical="top"/>
      <protection/>
    </xf>
    <xf numFmtId="0" fontId="3" fillId="0" borderId="1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 vertical="top"/>
      <protection/>
    </xf>
    <xf numFmtId="0" fontId="3" fillId="0" borderId="4" xfId="22" applyFont="1" applyBorder="1" applyAlignment="1">
      <alignment horizontal="left" vertical="top"/>
      <protection/>
    </xf>
    <xf numFmtId="0" fontId="3" fillId="0" borderId="5" xfId="22" applyFont="1" applyBorder="1" applyAlignment="1">
      <alignment horizontal="left" vertical="top"/>
      <protection/>
    </xf>
    <xf numFmtId="0" fontId="1" fillId="0" borderId="1" xfId="15" applyBorder="1" applyAlignment="1">
      <alignment vertical="top"/>
    </xf>
    <xf numFmtId="0" fontId="3" fillId="0" borderId="1" xfId="21" applyBorder="1" applyAlignment="1">
      <alignment vertical="top"/>
      <protection/>
    </xf>
    <xf numFmtId="0" fontId="8" fillId="0" borderId="6" xfId="21" applyFont="1" applyBorder="1" applyAlignment="1">
      <alignment horizontal="center" vertical="top"/>
      <protection/>
    </xf>
    <xf numFmtId="0" fontId="3" fillId="0" borderId="6" xfId="21" applyBorder="1" applyAlignment="1">
      <alignment horizontal="center" vertical="top"/>
      <protection/>
    </xf>
    <xf numFmtId="0" fontId="3" fillId="0" borderId="7" xfId="22" applyFont="1" applyBorder="1" applyAlignment="1">
      <alignment horizontal="left" vertical="top"/>
      <protection/>
    </xf>
    <xf numFmtId="0" fontId="3" fillId="0" borderId="4" xfId="22" applyFont="1" applyBorder="1" applyAlignment="1">
      <alignment horizontal="left" vertical="top"/>
      <protection/>
    </xf>
    <xf numFmtId="0" fontId="3" fillId="0" borderId="5" xfId="22" applyFont="1" applyBorder="1" applyAlignment="1">
      <alignment horizontal="left" vertical="top"/>
      <protection/>
    </xf>
    <xf numFmtId="0" fontId="3" fillId="0" borderId="7" xfId="22" applyFont="1" applyBorder="1" applyAlignment="1">
      <alignment horizontal="center" vertical="top"/>
      <protection/>
    </xf>
    <xf numFmtId="0" fontId="3" fillId="0" borderId="4" xfId="22" applyFont="1" applyBorder="1" applyAlignment="1">
      <alignment horizontal="center" vertical="top"/>
      <protection/>
    </xf>
    <xf numFmtId="0" fontId="3" fillId="0" borderId="5" xfId="22" applyFont="1" applyBorder="1" applyAlignment="1">
      <alignment horizontal="center" vertical="top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JLandrevie" xfId="21"/>
    <cellStyle name="Normal_JLandrevie2006200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drevie.gjl.free.fr/Pour%20eleves%20L.html" TargetMode="External" /><Relationship Id="rId2" Type="http://schemas.openxmlformats.org/officeDocument/2006/relationships/hyperlink" Target="http://landrevie.josiane.free.fr/cours/Cahierdetexte20072008/doc1S/00%20PHYSIQUE1S.pdf" TargetMode="External" /><Relationship Id="rId3" Type="http://schemas.openxmlformats.org/officeDocument/2006/relationships/hyperlink" Target="http://landrevie.josiane.free.fr/cours/Cahierdetexte20072008/doc1S/00%20Chimie1S.pdf" TargetMode="External" /><Relationship Id="rId4" Type="http://schemas.openxmlformats.org/officeDocument/2006/relationships/hyperlink" Target="http://landrevie.josiane.free.fr/cours/Cahierdetexte20072008/doc1S/00%20conseils%20pour%20reussir%20en%201reS.pdf" TargetMode="External" /><Relationship Id="rId5" Type="http://schemas.openxmlformats.org/officeDocument/2006/relationships/hyperlink" Target="http://landrevie.josiane.free.fr/cours/Cahierdetexte20072008/doc1S/01%20TPelev%20PH1S.pdf" TargetMode="External" /><Relationship Id="rId6" Type="http://schemas.openxmlformats.org/officeDocument/2006/relationships/hyperlink" Target="http://landrevie.josiane.free.fr/cours/Cahierdetexte/doc/01fichiersdiaporama.zip" TargetMode="External" /><Relationship Id="rId7" Type="http://schemas.openxmlformats.org/officeDocument/2006/relationships/hyperlink" Target="http://landrevie.josiane.free.fr/cours/Cahierdetexte20072008/doc1S/C092007IE1S.pdf" TargetMode="External" /><Relationship Id="rId8" Type="http://schemas.openxmlformats.org/officeDocument/2006/relationships/hyperlink" Target="http://landrevie.josiane.free.fr/cours/Cahierdetexte20072008/doc1S/01%20actp13%20CH%201S.pdf" TargetMode="External" /><Relationship Id="rId9" Type="http://schemas.openxmlformats.org/officeDocument/2006/relationships/hyperlink" Target="http://landrevie.josiane.free.fr/cours/tableau%20d'avancement%20J%20Landrevie" TargetMode="External" /><Relationship Id="rId10" Type="http://schemas.openxmlformats.org/officeDocument/2006/relationships/hyperlink" Target="http://landrevie.josiane.free.fr/cours/Cahierdetexte20072008/doc1S/01%20TPelev%20CH1S.pdf" TargetMode="External" /><Relationship Id="rId11" Type="http://schemas.openxmlformats.org/officeDocument/2006/relationships/hyperlink" Target="http://landrevie.josiane.free.fr/cours/Cahierdetexte20072008/doc1S/C092007DC1S.pdf" TargetMode="External" /><Relationship Id="rId12" Type="http://schemas.openxmlformats.org/officeDocument/2006/relationships/hyperlink" Target="http://landrevie.josiane.free.fr/cours/Cahierdetexte20072008/doc1S/02TPPH1S.pdf" TargetMode="External" /><Relationship Id="rId13" Type="http://schemas.openxmlformats.org/officeDocument/2006/relationships/hyperlink" Target="http://landrevie.josiane.free.fr/cours/Cahierdetexte20072008/doc1S/02%20TPCH1S.pdf" TargetMode="External" /><Relationship Id="rId14" Type="http://schemas.openxmlformats.org/officeDocument/2006/relationships/hyperlink" Target="http://landrevie.josiane.free.fr/cours/Cahierdetexte20072008/doc1S/03%20TP%20CH%201S.pdf" TargetMode="External" /><Relationship Id="rId15" Type="http://schemas.openxmlformats.org/officeDocument/2006/relationships/hyperlink" Target="http://landrevie.josiane.free.fr/cours/Cahierdetexte20072008/doc1S/C102007DC1S.pdf" TargetMode="External" /><Relationship Id="rId16" Type="http://schemas.openxmlformats.org/officeDocument/2006/relationships/hyperlink" Target="http://landrevie.josiane.free.fr/cours/Cahierdetexte20072008/doc1S/03%20TPaph1s20072008.pdf" TargetMode="External" /><Relationship Id="rId17" Type="http://schemas.openxmlformats.org/officeDocument/2006/relationships/hyperlink" Target="http://landrevie.josiane.free.fr/cours/Cahierdetexte20072008/doc1S/03%20TPbph1s20072008.pdf" TargetMode="External" /><Relationship Id="rId18" Type="http://schemas.openxmlformats.org/officeDocument/2006/relationships/hyperlink" Target="http://landrevie.josiane.free.fr/cours/Cahierdetexte20072008/doc1S/04%20actch1S%20simulation.pdf" TargetMode="External" /><Relationship Id="rId19" Type="http://schemas.openxmlformats.org/officeDocument/2006/relationships/hyperlink" Target="http://landrevie.josiane.free.fr/cours/Cahierdetexte20072008/doc1S/04TPCH1S%20NaCl.pdf" TargetMode="External" /><Relationship Id="rId20" Type="http://schemas.openxmlformats.org/officeDocument/2006/relationships/hyperlink" Target="http://landrevie.josiane.free.fr/cours/Cahierdetexte20072008/doc1S/04TPaph1S.pdf" TargetMode="External" /><Relationship Id="rId21" Type="http://schemas.openxmlformats.org/officeDocument/2006/relationships/hyperlink" Target="http://landrevie.josiane.free.fr/cours/Cahierdetexte20072008/doc1S/04TPbph1S.pdf" TargetMode="External" /><Relationship Id="rId22" Type="http://schemas.openxmlformats.org/officeDocument/2006/relationships/hyperlink" Target="http://landrevie.josiane.free.fr/cours/Cahierdetexte20072008/doc1S/05TPCH1S%20NH4+%20NH3.pdf" TargetMode="External" /><Relationship Id="rId23" Type="http://schemas.openxmlformats.org/officeDocument/2006/relationships/hyperlink" Target="http://landrevie.josiane.free.fr/cours/Cahierdetexte20072008/doc1S/C112007DC1S.pdf" TargetMode="External" /><Relationship Id="rId24" Type="http://schemas.openxmlformats.org/officeDocument/2006/relationships/hyperlink" Target="http://landrevie.josiane.free.fr/cours/Cahierdetexte20072008/doc1S/C012008DG1S.pdf" TargetMode="External" /><Relationship Id="rId25" Type="http://schemas.openxmlformats.org/officeDocument/2006/relationships/hyperlink" Target="http://landrevie.josiane.free.fr/cours/Cahierdetexte20072008/doc1S/06%20tpph1S.pdf" TargetMode="External" /><Relationship Id="rId26" Type="http://schemas.openxmlformats.org/officeDocument/2006/relationships/hyperlink" Target="http://landrevie.josiane.free.fr/cours/Cahierdetexte20072008/doc1S/07%20tpph1S.pdf" TargetMode="External" /><Relationship Id="rId27" Type="http://schemas.openxmlformats.org/officeDocument/2006/relationships/hyperlink" Target="http://landrevie.josiane.free.fr/cours/Cahierdetexte20072008/doc1S/06TPCH1S.pdf" TargetMode="External" /><Relationship Id="rId28" Type="http://schemas.openxmlformats.org/officeDocument/2006/relationships/hyperlink" Target="http://landrevie.josiane.free.fr/cours/Cahierdetexte20072008/doc1S/C032008DC1S.pdf" TargetMode="External" /><Relationship Id="rId29" Type="http://schemas.openxmlformats.org/officeDocument/2006/relationships/hyperlink" Target="http://landrevie.josiane.free.fr/cours/Cahierdetexte20072008/doc1S/07TPCH1S.pdf" TargetMode="External" /><Relationship Id="rId30" Type="http://schemas.openxmlformats.org/officeDocument/2006/relationships/hyperlink" Target="http://landrevie.josiane.free.fr/cours/Cahierdetexte20072008/doc1S/08TPPH1S.pdf" TargetMode="External" /><Relationship Id="rId31" Type="http://schemas.openxmlformats.org/officeDocument/2006/relationships/hyperlink" Target="http://landrevie.josiane.free.fr/cours/Cahierdetexte20072008/doc1S/C042008DG1S.pdf" TargetMode="External" /><Relationship Id="rId32" Type="http://schemas.openxmlformats.org/officeDocument/2006/relationships/hyperlink" Target="http://landrevie.josiane.free.fr/cours/Cahierdetexte20072008/doc1S/10%20SIMULATEUR%201S.ZIP" TargetMode="External" /><Relationship Id="rId33" Type="http://schemas.openxmlformats.org/officeDocument/2006/relationships/hyperlink" Target="http://landrevie.josiane.free.fr/cours/Cahierdetexte20072008/doc1S/08CHELEV1S.pdf" TargetMode="External" /><Relationship Id="rId34" Type="http://schemas.openxmlformats.org/officeDocument/2006/relationships/hyperlink" Target="http://landrevie.josiane.free.fr/cours/Cahierdetexte20072008/doc1S/10TPcoursPH1S.pdf" TargetMode="External" /><Relationship Id="rId35" Type="http://schemas.openxmlformats.org/officeDocument/2006/relationships/hyperlink" Target="http://landrevie.josiane.free.fr/cours/Cahierdetexte20072008/doc1S/C05%202008%20DC%201S.pdf" TargetMode="External" /><Relationship Id="rId36" Type="http://schemas.openxmlformats.org/officeDocument/2006/relationships/hyperlink" Target="http://landrevie.josiane.free.fr/cours/Cahierdetexte20072008/doc1S/12%20TPPH1S.pdf" TargetMode="External" /><Relationship Id="rId37" Type="http://schemas.openxmlformats.org/officeDocument/2006/relationships/hyperlink" Target="http://landrevie.josiane.free.fr/cours/Cahierdetexte20072008/doc1S/09TPCH1S.pdf" TargetMode="External" /><Relationship Id="rId38" Type="http://schemas.openxmlformats.org/officeDocument/2006/relationships/hyperlink" Target="http://landrevie.josiane.free.fr/cours/Cahierdetexte20072008/doc1S/10%20TPach1ereS.jpg" TargetMode="External" /><Relationship Id="rId39" Type="http://schemas.openxmlformats.org/officeDocument/2006/relationships/hyperlink" Target="http://landrevie.josiane.free.fr/cours/Cahierdetexte20072008/doc1S/10%20TPbch1ereS.jpg" TargetMode="External" /><Relationship Id="rId40" Type="http://schemas.openxmlformats.org/officeDocument/2006/relationships/image" Target="../media/image1.png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695"/>
  <sheetViews>
    <sheetView showGridLines="0" tabSelected="1" workbookViewId="0" topLeftCell="A1">
      <selection activeCell="I26" sqref="I26"/>
    </sheetView>
  </sheetViews>
  <sheetFormatPr defaultColWidth="11.421875" defaultRowHeight="12.75"/>
  <cols>
    <col min="1" max="1" width="19.00390625" style="4" customWidth="1"/>
    <col min="2" max="2" width="1.1484375" style="4" customWidth="1"/>
    <col min="3" max="3" width="9.8515625" style="4" customWidth="1"/>
    <col min="4" max="4" width="1.1484375" style="4" customWidth="1"/>
    <col min="5" max="5" width="46.421875" style="4" customWidth="1"/>
    <col min="6" max="6" width="1.1484375" style="4" customWidth="1"/>
    <col min="7" max="7" width="18.28125" style="4" customWidth="1"/>
    <col min="8" max="8" width="1.1484375" style="4" customWidth="1"/>
    <col min="9" max="9" width="17.8515625" style="4" customWidth="1"/>
    <col min="10" max="10" width="17.140625" style="4" customWidth="1"/>
    <col min="11" max="11" width="8.421875" style="4" customWidth="1"/>
    <col min="12" max="16384" width="12.57421875" style="4" customWidth="1"/>
  </cols>
  <sheetData>
    <row r="1" spans="1:9" s="1" customFormat="1" ht="19.5">
      <c r="A1" s="1" t="s">
        <v>154</v>
      </c>
      <c r="E1" s="2" t="s">
        <v>138</v>
      </c>
      <c r="I1" s="3" t="s">
        <v>143</v>
      </c>
    </row>
    <row r="3" spans="3:9" ht="12.75">
      <c r="C3" s="5" t="s">
        <v>139</v>
      </c>
      <c r="E3" s="49" t="s">
        <v>140</v>
      </c>
      <c r="F3" s="50"/>
      <c r="G3" s="50"/>
      <c r="H3" s="50"/>
      <c r="I3" s="50"/>
    </row>
    <row r="4" spans="3:9" ht="12.75">
      <c r="C4" s="5"/>
      <c r="E4" s="6"/>
      <c r="F4" s="7"/>
      <c r="G4" s="7"/>
      <c r="H4" s="7"/>
      <c r="I4" s="7"/>
    </row>
    <row r="5" spans="1:11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1" t="s">
        <v>258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7" ht="12.75">
      <c r="A8" s="32">
        <v>39611</v>
      </c>
      <c r="C8" s="9">
        <f>IF(A8&lt;&gt;"",A9+17,"")</f>
        <v>41</v>
      </c>
      <c r="E8" s="14" t="s">
        <v>149</v>
      </c>
      <c r="G8" s="10" t="s">
        <v>141</v>
      </c>
    </row>
    <row r="9" spans="1:7" ht="12.75">
      <c r="A9" s="16">
        <f>INT(MOD(INT((A8-2)/7)+0.6,52+5/28))+1</f>
        <v>24</v>
      </c>
      <c r="C9" s="26" t="s">
        <v>142</v>
      </c>
      <c r="E9" s="15"/>
      <c r="G9" s="8">
        <v>39611</v>
      </c>
    </row>
    <row r="10" spans="5:7" ht="76.5" customHeight="1">
      <c r="E10" s="41" t="s">
        <v>69</v>
      </c>
      <c r="G10" s="41" t="s">
        <v>68</v>
      </c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3:7" s="18" customFormat="1" ht="12.75">
      <c r="C12" s="18" t="s">
        <v>147</v>
      </c>
      <c r="E12" s="45" t="s">
        <v>70</v>
      </c>
      <c r="F12" s="46"/>
      <c r="G12" s="46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7" ht="12.75">
      <c r="A14" s="32">
        <v>39610</v>
      </c>
      <c r="C14" s="9">
        <f>IF(A14&lt;&gt;"",A15+17,"")</f>
        <v>41</v>
      </c>
      <c r="E14" s="14" t="s">
        <v>198</v>
      </c>
      <c r="G14" s="10" t="s">
        <v>141</v>
      </c>
    </row>
    <row r="15" spans="1:7" ht="12.75">
      <c r="A15" s="16">
        <f>INT(MOD(INT((A14-2)/7)+0.6,52+5/28))+1</f>
        <v>24</v>
      </c>
      <c r="C15" s="26" t="s">
        <v>142</v>
      </c>
      <c r="E15" s="15"/>
      <c r="G15" s="8">
        <v>39611</v>
      </c>
    </row>
    <row r="16" spans="5:7" ht="76.5" customHeight="1">
      <c r="E16" s="38" t="s">
        <v>66</v>
      </c>
      <c r="G16" s="41" t="s">
        <v>68</v>
      </c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3:7" s="18" customFormat="1" ht="12.75">
      <c r="C18" s="18" t="s">
        <v>147</v>
      </c>
      <c r="E18" s="45" t="s">
        <v>67</v>
      </c>
      <c r="F18" s="46"/>
      <c r="G18" s="46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7" ht="12.75">
      <c r="A20" s="32">
        <v>39609</v>
      </c>
      <c r="C20" s="9">
        <f>IF(A20&lt;&gt;"",A21+17,"")</f>
        <v>41</v>
      </c>
      <c r="E20" s="14" t="s">
        <v>149</v>
      </c>
      <c r="G20" s="10" t="s">
        <v>141</v>
      </c>
    </row>
    <row r="21" spans="1:7" ht="12.75">
      <c r="A21" s="16">
        <f>INT(MOD(INT((A20-2)/7)+0.6,52+5/28))+1</f>
        <v>24</v>
      </c>
      <c r="C21" s="26" t="s">
        <v>142</v>
      </c>
      <c r="E21" s="15"/>
      <c r="G21" s="8"/>
    </row>
    <row r="22" spans="5:7" ht="76.5" customHeight="1">
      <c r="E22" s="38" t="s">
        <v>65</v>
      </c>
      <c r="G22" s="41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7" ht="12.75">
      <c r="A24" s="32">
        <v>39605</v>
      </c>
      <c r="C24" s="9">
        <f>IF(A24&lt;&gt;"",A25+17,"")</f>
        <v>40</v>
      </c>
      <c r="E24" s="14" t="s">
        <v>144</v>
      </c>
      <c r="G24" s="10" t="s">
        <v>141</v>
      </c>
    </row>
    <row r="25" spans="1:7" ht="12.75">
      <c r="A25" s="16">
        <f>INT(MOD(INT((A24-2)/7)+0.6,52+5/28))+1</f>
        <v>23</v>
      </c>
      <c r="C25" s="26" t="s">
        <v>155</v>
      </c>
      <c r="E25" s="15"/>
      <c r="G25" s="8"/>
    </row>
    <row r="26" spans="5:7" ht="76.5" customHeight="1">
      <c r="E26" s="40" t="s">
        <v>24</v>
      </c>
      <c r="G26" s="41"/>
    </row>
    <row r="27" spans="1:11" ht="12.75">
      <c r="A27" s="7"/>
      <c r="B27" s="7"/>
      <c r="C27" s="7"/>
      <c r="D27" s="7"/>
      <c r="E27" s="6" t="s">
        <v>23</v>
      </c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6" t="s">
        <v>25</v>
      </c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7" ht="12.75">
      <c r="A30" s="32">
        <v>39604</v>
      </c>
      <c r="C30" s="9">
        <f>IF(A30&lt;&gt;"",A31+17,"")</f>
        <v>40</v>
      </c>
      <c r="E30" s="14" t="s">
        <v>247</v>
      </c>
      <c r="G30" s="10" t="s">
        <v>141</v>
      </c>
    </row>
    <row r="31" spans="1:7" ht="12.75">
      <c r="A31" s="16">
        <f>INT(MOD(INT((A30-2)/7)+0.6,52+5/28))+1</f>
        <v>23</v>
      </c>
      <c r="C31" s="26" t="s">
        <v>142</v>
      </c>
      <c r="E31" s="15"/>
      <c r="G31" s="8"/>
    </row>
    <row r="32" spans="5:7" ht="76.5" customHeight="1">
      <c r="E32" s="40" t="s">
        <v>248</v>
      </c>
      <c r="G32" s="41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7" ht="12.75">
      <c r="A34" s="32">
        <v>39603</v>
      </c>
      <c r="C34" s="9">
        <f>IF(A34&lt;&gt;"",A35+17,"")</f>
        <v>40</v>
      </c>
      <c r="E34" s="14" t="s">
        <v>149</v>
      </c>
      <c r="G34" s="10" t="s">
        <v>141</v>
      </c>
    </row>
    <row r="35" spans="1:7" ht="12.75">
      <c r="A35" s="16">
        <f>INT(MOD(INT((A34-2)/7)+0.6,52+5/28))+1</f>
        <v>23</v>
      </c>
      <c r="C35" s="26" t="s">
        <v>142</v>
      </c>
      <c r="E35" s="15"/>
      <c r="G35" s="8"/>
    </row>
    <row r="36" spans="5:7" ht="76.5" customHeight="1">
      <c r="E36" s="40" t="s">
        <v>246</v>
      </c>
      <c r="G36" s="41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3:7" s="18" customFormat="1" ht="12.75">
      <c r="C38" s="18" t="s">
        <v>147</v>
      </c>
      <c r="E38" s="45" t="s">
        <v>245</v>
      </c>
      <c r="F38" s="46"/>
      <c r="G38" s="46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7" ht="12.75">
      <c r="A40" s="32">
        <v>39602</v>
      </c>
      <c r="C40" s="9">
        <f>IF(A40&lt;&gt;"",A41+17,"")</f>
        <v>40</v>
      </c>
      <c r="E40" s="14" t="s">
        <v>198</v>
      </c>
      <c r="G40" s="10" t="s">
        <v>141</v>
      </c>
    </row>
    <row r="41" spans="1:7" ht="12.75">
      <c r="A41" s="16">
        <f>INT(MOD(INT((A40-2)/7)+0.6,52+5/28))+1</f>
        <v>23</v>
      </c>
      <c r="C41" s="26" t="s">
        <v>142</v>
      </c>
      <c r="E41" s="15"/>
      <c r="G41" s="8">
        <v>39609</v>
      </c>
    </row>
    <row r="42" spans="5:7" ht="76.5" customHeight="1">
      <c r="E42" s="40" t="s">
        <v>243</v>
      </c>
      <c r="G42" s="41" t="s">
        <v>244</v>
      </c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3:7" s="18" customFormat="1" ht="12.75">
      <c r="C44" s="18" t="s">
        <v>147</v>
      </c>
      <c r="E44" s="45" t="s">
        <v>262</v>
      </c>
      <c r="F44" s="46"/>
      <c r="G44" s="46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7" ht="12.75">
      <c r="A46" s="32">
        <v>39598</v>
      </c>
      <c r="C46" s="9">
        <f>IF(A46&lt;&gt;"",A47+17,"")</f>
        <v>39</v>
      </c>
      <c r="E46" s="14" t="s">
        <v>144</v>
      </c>
      <c r="G46" s="10" t="s">
        <v>141</v>
      </c>
    </row>
    <row r="47" spans="1:7" ht="12.75">
      <c r="A47" s="16">
        <f>INT(MOD(INT((A46-2)/7)+0.6,52+5/28))+1</f>
        <v>22</v>
      </c>
      <c r="C47" s="26" t="s">
        <v>155</v>
      </c>
      <c r="E47" s="15"/>
      <c r="G47" s="8">
        <v>39602</v>
      </c>
    </row>
    <row r="48" spans="5:7" ht="76.5" customHeight="1">
      <c r="E48" s="40" t="s">
        <v>36</v>
      </c>
      <c r="G48" s="41" t="s">
        <v>37</v>
      </c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3:7" s="18" customFormat="1" ht="12.75">
      <c r="C50" s="18" t="s">
        <v>147</v>
      </c>
      <c r="E50" s="45" t="s">
        <v>262</v>
      </c>
      <c r="F50" s="46"/>
      <c r="G50" s="46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7" ht="12.75">
      <c r="A52" s="32">
        <v>39597</v>
      </c>
      <c r="C52" s="9">
        <f>IF(A52&lt;&gt;"",A53+17,"")</f>
        <v>39</v>
      </c>
      <c r="E52" s="14" t="s">
        <v>145</v>
      </c>
      <c r="G52" s="10" t="s">
        <v>141</v>
      </c>
    </row>
    <row r="53" spans="1:7" ht="12.75">
      <c r="A53" s="16">
        <f>INT(MOD(INT((A52-2)/7)+0.6,52+5/28))+1</f>
        <v>22</v>
      </c>
      <c r="C53" s="26" t="s">
        <v>142</v>
      </c>
      <c r="E53" s="15"/>
      <c r="G53" s="8"/>
    </row>
    <row r="54" spans="5:7" ht="76.5" customHeight="1">
      <c r="E54" s="40" t="s">
        <v>34</v>
      </c>
      <c r="G54" s="41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3:7" s="18" customFormat="1" ht="12.75">
      <c r="C56" s="18" t="s">
        <v>147</v>
      </c>
      <c r="E56" s="45" t="s">
        <v>35</v>
      </c>
      <c r="F56" s="46"/>
      <c r="G56" s="46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7" ht="12.75">
      <c r="A58" s="32">
        <v>39596</v>
      </c>
      <c r="C58" s="9">
        <f>IF(A58&lt;&gt;"",A59+17,"")</f>
        <v>39</v>
      </c>
      <c r="E58" s="14" t="s">
        <v>33</v>
      </c>
      <c r="G58" s="10" t="s">
        <v>141</v>
      </c>
    </row>
    <row r="59" spans="1:7" ht="12.75">
      <c r="A59" s="16">
        <f>INT(MOD(INT((A58-2)/7)+0.6,52+5/28))+1</f>
        <v>22</v>
      </c>
      <c r="C59" s="26" t="s">
        <v>142</v>
      </c>
      <c r="E59" s="15"/>
      <c r="G59" s="8"/>
    </row>
    <row r="60" spans="5:7" ht="76.5" customHeight="1">
      <c r="E60" s="40"/>
      <c r="G60" s="41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7" ht="12.75">
      <c r="A62" s="32">
        <v>39595</v>
      </c>
      <c r="C62" s="9">
        <f>IF(A62&lt;&gt;"",A63+17,"")</f>
        <v>39</v>
      </c>
      <c r="E62" s="14" t="s">
        <v>145</v>
      </c>
      <c r="G62" s="10" t="s">
        <v>141</v>
      </c>
    </row>
    <row r="63" spans="1:7" ht="12.75">
      <c r="A63" s="16">
        <f>INT(MOD(INT((A62-2)/7)+0.6,52+5/28))+1</f>
        <v>22</v>
      </c>
      <c r="C63" s="26" t="s">
        <v>142</v>
      </c>
      <c r="E63" s="15"/>
      <c r="G63" s="8"/>
    </row>
    <row r="64" spans="5:7" ht="76.5" customHeight="1">
      <c r="E64" s="40" t="s">
        <v>32</v>
      </c>
      <c r="G64" s="41"/>
    </row>
    <row r="65" spans="1:11" ht="12.75">
      <c r="A65" s="7"/>
      <c r="B65" s="7"/>
      <c r="C65" s="7"/>
      <c r="D65" s="7"/>
      <c r="E65" s="6"/>
      <c r="F65" s="7"/>
      <c r="G65" s="7"/>
      <c r="H65" s="7"/>
      <c r="I65" s="7"/>
      <c r="J65" s="7"/>
      <c r="K65" s="7"/>
    </row>
    <row r="66" spans="1:7" ht="12.75">
      <c r="A66" s="32">
        <v>39591</v>
      </c>
      <c r="C66" s="9">
        <f>IF(A66&lt;&gt;"",A67+17,"")</f>
        <v>38</v>
      </c>
      <c r="E66" s="14" t="s">
        <v>144</v>
      </c>
      <c r="G66" s="10" t="s">
        <v>141</v>
      </c>
    </row>
    <row r="67" spans="1:7" ht="12.75">
      <c r="A67" s="16">
        <f>INT(MOD(INT((A66-2)/7)+0.6,52+5/28))+1</f>
        <v>21</v>
      </c>
      <c r="C67" s="26" t="s">
        <v>155</v>
      </c>
      <c r="E67" s="15"/>
      <c r="G67" s="8"/>
    </row>
    <row r="68" spans="5:7" ht="76.5" customHeight="1">
      <c r="E68" s="40" t="s">
        <v>110</v>
      </c>
      <c r="G68" s="41"/>
    </row>
    <row r="69" spans="1:11" ht="12.75">
      <c r="A69" s="7"/>
      <c r="B69" s="7"/>
      <c r="C69" s="7"/>
      <c r="D69" s="7"/>
      <c r="E69" s="6" t="s">
        <v>111</v>
      </c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6"/>
      <c r="F70" s="7"/>
      <c r="G70" s="7"/>
      <c r="H70" s="7"/>
      <c r="I70" s="7"/>
      <c r="J70" s="7"/>
      <c r="K70" s="7"/>
    </row>
    <row r="71" spans="3:7" s="18" customFormat="1" ht="12.75">
      <c r="C71" s="18" t="s">
        <v>147</v>
      </c>
      <c r="E71" s="45" t="s">
        <v>95</v>
      </c>
      <c r="F71" s="46"/>
      <c r="G71" s="46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7" ht="12.75">
      <c r="A73" s="32">
        <v>39590</v>
      </c>
      <c r="C73" s="9">
        <f>IF(A73&lt;&gt;"",A74+17,"")</f>
        <v>38</v>
      </c>
      <c r="E73" s="14" t="s">
        <v>149</v>
      </c>
      <c r="G73" s="10" t="s">
        <v>141</v>
      </c>
    </row>
    <row r="74" spans="1:7" ht="12.75">
      <c r="A74" s="16">
        <f>INT(MOD(INT((A73-2)/7)+0.6,52+5/28))+1</f>
        <v>21</v>
      </c>
      <c r="C74" s="26" t="s">
        <v>142</v>
      </c>
      <c r="E74" s="15"/>
      <c r="G74" s="8"/>
    </row>
    <row r="75" spans="5:7" ht="76.5" customHeight="1">
      <c r="E75" s="40" t="s">
        <v>112</v>
      </c>
      <c r="G75" s="41"/>
    </row>
    <row r="76" spans="1:11" ht="12.75">
      <c r="A76" s="7"/>
      <c r="B76" s="7"/>
      <c r="C76" s="7"/>
      <c r="D76" s="7"/>
      <c r="E76" s="6"/>
      <c r="F76" s="7"/>
      <c r="G76" s="7"/>
      <c r="H76" s="7"/>
      <c r="I76" s="7"/>
      <c r="J76" s="7"/>
      <c r="K76" s="7"/>
    </row>
    <row r="77" spans="3:7" s="18" customFormat="1" ht="12.75">
      <c r="C77" s="18" t="s">
        <v>147</v>
      </c>
      <c r="E77" s="45" t="s">
        <v>113</v>
      </c>
      <c r="F77" s="46"/>
      <c r="G77" s="46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7" ht="12.75">
      <c r="A79" s="32">
        <v>39589</v>
      </c>
      <c r="C79" s="9">
        <f>IF(A79&lt;&gt;"",A80+17,"")</f>
        <v>38</v>
      </c>
      <c r="E79" s="14" t="s">
        <v>198</v>
      </c>
      <c r="G79" s="10" t="s">
        <v>141</v>
      </c>
    </row>
    <row r="80" spans="1:7" ht="12.75">
      <c r="A80" s="16">
        <f>INT(MOD(INT((A79-2)/7)+0.6,52+5/28))+1</f>
        <v>21</v>
      </c>
      <c r="C80" s="26" t="s">
        <v>142</v>
      </c>
      <c r="E80" s="15"/>
      <c r="G80" s="8">
        <v>39590</v>
      </c>
    </row>
    <row r="81" spans="5:7" ht="76.5" customHeight="1">
      <c r="E81" s="40" t="s">
        <v>114</v>
      </c>
      <c r="G81" s="41" t="s">
        <v>115</v>
      </c>
    </row>
    <row r="82" spans="1:11" ht="12.75">
      <c r="A82" s="7"/>
      <c r="B82" s="7"/>
      <c r="C82" s="7"/>
      <c r="D82" s="7"/>
      <c r="E82" s="6"/>
      <c r="F82" s="7"/>
      <c r="G82" s="7"/>
      <c r="H82" s="7"/>
      <c r="I82" s="7"/>
      <c r="J82" s="7"/>
      <c r="K82" s="7"/>
    </row>
    <row r="83" spans="3:7" s="18" customFormat="1" ht="12.75">
      <c r="C83" s="18" t="s">
        <v>147</v>
      </c>
      <c r="E83" s="45" t="s">
        <v>116</v>
      </c>
      <c r="F83" s="46"/>
      <c r="G83" s="46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7" ht="12.75">
      <c r="A85" s="32">
        <v>39588</v>
      </c>
      <c r="C85" s="9">
        <f>IF(A85&lt;&gt;"",A86+17,"")</f>
        <v>38</v>
      </c>
      <c r="E85" s="14" t="s">
        <v>117</v>
      </c>
      <c r="G85" s="10" t="s">
        <v>141</v>
      </c>
    </row>
    <row r="86" spans="1:7" ht="12.75">
      <c r="A86" s="16">
        <f>INT(MOD(INT((A85-2)/7)+0.6,52+5/28))+1</f>
        <v>21</v>
      </c>
      <c r="C86" s="26" t="s">
        <v>142</v>
      </c>
      <c r="E86" s="15"/>
      <c r="G86" s="8"/>
    </row>
    <row r="87" spans="5:7" ht="76.5" customHeight="1">
      <c r="E87" s="40" t="s">
        <v>118</v>
      </c>
      <c r="G87" s="41"/>
    </row>
    <row r="88" spans="1:11" ht="12.75">
      <c r="A88" s="7"/>
      <c r="B88" s="7"/>
      <c r="C88" s="7"/>
      <c r="D88" s="7"/>
      <c r="E88" s="6"/>
      <c r="F88" s="7"/>
      <c r="G88" s="7"/>
      <c r="H88" s="7"/>
      <c r="I88" s="7"/>
      <c r="J88" s="7"/>
      <c r="K88" s="7"/>
    </row>
    <row r="89" spans="3:7" s="18" customFormat="1" ht="12.75">
      <c r="C89" s="18" t="s">
        <v>147</v>
      </c>
      <c r="E89" s="45" t="s">
        <v>116</v>
      </c>
      <c r="F89" s="46"/>
      <c r="G89" s="46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7" ht="12.75">
      <c r="A91" s="32">
        <v>39584</v>
      </c>
      <c r="C91" s="9">
        <f>IF(A91&lt;&gt;"",A92+17,"")</f>
        <v>37</v>
      </c>
      <c r="E91" s="14" t="s">
        <v>144</v>
      </c>
      <c r="G91" s="10" t="s">
        <v>141</v>
      </c>
    </row>
    <row r="92" spans="1:7" ht="12.75">
      <c r="A92" s="16">
        <f>INT(MOD(INT((A91-2)/7)+0.6,52+5/28))+1</f>
        <v>20</v>
      </c>
      <c r="C92" s="26" t="s">
        <v>155</v>
      </c>
      <c r="E92" s="15"/>
      <c r="G92" s="8"/>
    </row>
    <row r="93" spans="5:7" ht="76.5" customHeight="1">
      <c r="E93" s="40" t="s">
        <v>119</v>
      </c>
      <c r="G93" s="41"/>
    </row>
    <row r="94" spans="1:11" ht="12.75">
      <c r="A94" s="7"/>
      <c r="B94" s="7"/>
      <c r="C94" s="7"/>
      <c r="D94" s="7"/>
      <c r="E94" s="6" t="s">
        <v>120</v>
      </c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6"/>
      <c r="F95" s="7"/>
      <c r="G95" s="7"/>
      <c r="H95" s="7"/>
      <c r="I95" s="7"/>
      <c r="J95" s="7"/>
      <c r="K95" s="7"/>
    </row>
    <row r="96" spans="3:7" s="18" customFormat="1" ht="12.75">
      <c r="C96" s="18" t="s">
        <v>147</v>
      </c>
      <c r="E96" s="45" t="s">
        <v>116</v>
      </c>
      <c r="F96" s="46"/>
      <c r="G96" s="46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7" ht="12.75">
      <c r="A98" s="32">
        <v>39583</v>
      </c>
      <c r="C98" s="9">
        <f>IF(A98&lt;&gt;"",A99+17,"")</f>
        <v>37</v>
      </c>
      <c r="E98" s="14" t="s">
        <v>145</v>
      </c>
      <c r="G98" s="10" t="s">
        <v>141</v>
      </c>
    </row>
    <row r="99" spans="1:7" ht="12.75">
      <c r="A99" s="16">
        <f>INT(MOD(INT((A98-2)/7)+0.6,52+5/28))+1</f>
        <v>20</v>
      </c>
      <c r="C99" s="26" t="s">
        <v>142</v>
      </c>
      <c r="E99" s="15"/>
      <c r="G99" s="8">
        <v>39588</v>
      </c>
    </row>
    <row r="100" spans="5:7" ht="76.5" customHeight="1">
      <c r="E100" s="40" t="s">
        <v>123</v>
      </c>
      <c r="G100" s="41" t="s">
        <v>121</v>
      </c>
    </row>
    <row r="101" spans="1:11" ht="12.75">
      <c r="A101" s="7"/>
      <c r="B101" s="7"/>
      <c r="C101" s="7"/>
      <c r="D101" s="7"/>
      <c r="E101" s="6"/>
      <c r="F101" s="7"/>
      <c r="G101" s="7"/>
      <c r="H101" s="7"/>
      <c r="I101" s="7"/>
      <c r="J101" s="7"/>
      <c r="K101" s="7"/>
    </row>
    <row r="102" spans="3:7" s="18" customFormat="1" ht="12.75">
      <c r="C102" s="18" t="s">
        <v>147</v>
      </c>
      <c r="E102" s="45" t="s">
        <v>122</v>
      </c>
      <c r="F102" s="46"/>
      <c r="G102" s="46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7" ht="12.75">
      <c r="A105" s="32">
        <v>39582</v>
      </c>
      <c r="C105" s="9">
        <f>IF(A105&lt;&gt;"",A106+17,"")</f>
        <v>37</v>
      </c>
      <c r="E105" s="14" t="s">
        <v>145</v>
      </c>
      <c r="G105" s="10" t="s">
        <v>141</v>
      </c>
    </row>
    <row r="106" spans="1:7" ht="12.75">
      <c r="A106" s="16">
        <f>INT(MOD(INT((A105-2)/7)+0.6,52+5/28))+1</f>
        <v>20</v>
      </c>
      <c r="C106" s="26" t="s">
        <v>142</v>
      </c>
      <c r="E106" s="15"/>
      <c r="G106" s="8"/>
    </row>
    <row r="107" spans="5:7" ht="76.5" customHeight="1">
      <c r="E107" s="40" t="s">
        <v>109</v>
      </c>
      <c r="G107" s="41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7" ht="12.75">
      <c r="A109" s="32">
        <v>39581</v>
      </c>
      <c r="C109" s="9">
        <f>IF(A109&lt;&gt;"",A110+17,"")</f>
        <v>37</v>
      </c>
      <c r="E109" s="14" t="s">
        <v>146</v>
      </c>
      <c r="G109" s="10" t="s">
        <v>141</v>
      </c>
    </row>
    <row r="110" spans="1:7" ht="12.75">
      <c r="A110" s="16">
        <f>INT(MOD(INT((A109-2)/7)+0.6,52+5/28))+1</f>
        <v>20</v>
      </c>
      <c r="C110" s="26" t="s">
        <v>142</v>
      </c>
      <c r="E110" s="15"/>
      <c r="G110" s="8"/>
    </row>
    <row r="111" spans="5:7" ht="76.5" customHeight="1">
      <c r="E111" s="40" t="s">
        <v>136</v>
      </c>
      <c r="G111" s="41"/>
    </row>
    <row r="112" spans="1:11" ht="12.75">
      <c r="A112" s="7"/>
      <c r="B112" s="7"/>
      <c r="C112" s="7"/>
      <c r="D112" s="7"/>
      <c r="E112" s="6"/>
      <c r="F112" s="7"/>
      <c r="G112" s="7"/>
      <c r="H112" s="7"/>
      <c r="I112" s="7"/>
      <c r="J112" s="7"/>
      <c r="K112" s="7"/>
    </row>
    <row r="113" spans="3:7" s="18" customFormat="1" ht="12.75">
      <c r="C113" s="18" t="s">
        <v>147</v>
      </c>
      <c r="E113" s="45" t="s">
        <v>135</v>
      </c>
      <c r="F113" s="46"/>
      <c r="G113" s="46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7" ht="12.75">
      <c r="A115" s="32">
        <v>39577</v>
      </c>
      <c r="C115" s="9">
        <f>IF(A115&lt;&gt;"",A116+17,"")</f>
        <v>36</v>
      </c>
      <c r="E115" s="14" t="s">
        <v>137</v>
      </c>
      <c r="G115" s="10" t="s">
        <v>141</v>
      </c>
    </row>
    <row r="116" spans="1:9" ht="12.75">
      <c r="A116" s="16">
        <f>INT(MOD(INT((A115-2)/7)+0.6,52+5/28))+1</f>
        <v>19</v>
      </c>
      <c r="C116" s="26" t="s">
        <v>155</v>
      </c>
      <c r="E116" s="15"/>
      <c r="G116" s="8"/>
      <c r="I116" s="44"/>
    </row>
    <row r="117" spans="5:9" ht="67.5" customHeight="1">
      <c r="E117" s="41"/>
      <c r="G117" s="41"/>
      <c r="I117" s="43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7" ht="12.75">
      <c r="A119" s="32">
        <v>39576</v>
      </c>
      <c r="C119" s="9">
        <f>IF(A119&lt;&gt;"",A120+17,"")</f>
        <v>36</v>
      </c>
      <c r="E119" s="14" t="s">
        <v>128</v>
      </c>
      <c r="G119" s="10" t="s">
        <v>141</v>
      </c>
    </row>
    <row r="120" spans="1:9" ht="12.75">
      <c r="A120" s="16">
        <f>INT(MOD(INT((A119-2)/7)+0.6,52+5/28))+1</f>
        <v>19</v>
      </c>
      <c r="C120" s="26" t="s">
        <v>142</v>
      </c>
      <c r="E120" s="15"/>
      <c r="G120" s="8"/>
      <c r="I120" s="44"/>
    </row>
    <row r="121" spans="5:9" ht="67.5" customHeight="1">
      <c r="E121" s="41"/>
      <c r="G121" s="41"/>
      <c r="I121" s="43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7" ht="12.75">
      <c r="A123" s="32">
        <v>39575</v>
      </c>
      <c r="C123" s="9">
        <f>IF(A123&lt;&gt;"",A124+17,"")</f>
        <v>36</v>
      </c>
      <c r="E123" s="14" t="s">
        <v>146</v>
      </c>
      <c r="G123" s="10" t="s">
        <v>141</v>
      </c>
    </row>
    <row r="124" spans="1:7" ht="12.75">
      <c r="A124" s="16">
        <f>INT(MOD(INT((A123-2)/7)+0.6,52+5/28))+1</f>
        <v>19</v>
      </c>
      <c r="C124" s="26" t="s">
        <v>142</v>
      </c>
      <c r="E124" s="15"/>
      <c r="G124" s="8"/>
    </row>
    <row r="125" spans="5:7" ht="76.5" customHeight="1">
      <c r="E125" s="40" t="s">
        <v>134</v>
      </c>
      <c r="G125" s="41"/>
    </row>
    <row r="126" spans="1:11" ht="12.75">
      <c r="A126" s="7"/>
      <c r="B126" s="7"/>
      <c r="C126" s="7"/>
      <c r="D126" s="7"/>
      <c r="E126" s="6"/>
      <c r="F126" s="7"/>
      <c r="G126" s="7"/>
      <c r="H126" s="7"/>
      <c r="I126" s="7"/>
      <c r="J126" s="7"/>
      <c r="K126" s="7"/>
    </row>
    <row r="127" spans="3:7" s="18" customFormat="1" ht="12.75">
      <c r="C127" s="18" t="s">
        <v>147</v>
      </c>
      <c r="E127" s="45" t="s">
        <v>133</v>
      </c>
      <c r="F127" s="46"/>
      <c r="G127" s="46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7" ht="12.75">
      <c r="A129" s="32">
        <v>39574</v>
      </c>
      <c r="C129" s="9">
        <f>IF(A129&lt;&gt;"",A130+17,"")</f>
        <v>36</v>
      </c>
      <c r="E129" s="14" t="s">
        <v>146</v>
      </c>
      <c r="G129" s="10" t="s">
        <v>141</v>
      </c>
    </row>
    <row r="130" spans="1:7" ht="12.75">
      <c r="A130" s="16">
        <f>INT(MOD(INT((A129-2)/7)+0.6,52+5/28))+1</f>
        <v>19</v>
      </c>
      <c r="C130" s="26" t="s">
        <v>142</v>
      </c>
      <c r="E130" s="15"/>
      <c r="G130" s="8">
        <v>39575</v>
      </c>
    </row>
    <row r="131" spans="5:7" ht="76.5" customHeight="1">
      <c r="E131" s="40" t="s">
        <v>131</v>
      </c>
      <c r="G131" s="41" t="s">
        <v>132</v>
      </c>
    </row>
    <row r="132" spans="1:11" ht="12.75">
      <c r="A132" s="7"/>
      <c r="B132" s="7"/>
      <c r="C132" s="7"/>
      <c r="D132" s="7"/>
      <c r="E132" s="6"/>
      <c r="F132" s="7"/>
      <c r="G132" s="7"/>
      <c r="H132" s="7"/>
      <c r="I132" s="7"/>
      <c r="J132" s="7"/>
      <c r="K132" s="7"/>
    </row>
    <row r="133" spans="3:7" s="18" customFormat="1" ht="12.75">
      <c r="C133" s="18" t="s">
        <v>147</v>
      </c>
      <c r="E133" s="45" t="s">
        <v>130</v>
      </c>
      <c r="F133" s="47"/>
      <c r="G133" s="48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7" ht="12.75">
      <c r="A135" s="32">
        <v>39574</v>
      </c>
      <c r="C135" s="9">
        <f>IF(A135&lt;&gt;"",A136+17,"")</f>
        <v>36</v>
      </c>
      <c r="E135" s="14" t="s">
        <v>242</v>
      </c>
      <c r="G135" s="10" t="s">
        <v>141</v>
      </c>
    </row>
    <row r="136" spans="1:7" ht="12.75">
      <c r="A136" s="16">
        <f>INT(MOD(INT((A135-2)/7)+0.6,52+5/28))+1</f>
        <v>19</v>
      </c>
      <c r="C136" s="26" t="s">
        <v>142</v>
      </c>
      <c r="E136" s="15"/>
      <c r="G136" s="8"/>
    </row>
    <row r="137" spans="5:7" ht="76.5" customHeight="1">
      <c r="E137" s="31" t="s">
        <v>129</v>
      </c>
      <c r="G137" s="41"/>
    </row>
    <row r="138" spans="1:11" ht="12.75">
      <c r="A138" s="7"/>
      <c r="B138" s="7"/>
      <c r="C138" s="7"/>
      <c r="D138" s="7"/>
      <c r="E138" s="6"/>
      <c r="F138" s="7"/>
      <c r="G138" s="7"/>
      <c r="H138" s="7"/>
      <c r="I138" s="7"/>
      <c r="J138" s="7"/>
      <c r="K138" s="7"/>
    </row>
    <row r="139" spans="3:7" s="18" customFormat="1" ht="12.75">
      <c r="C139" s="18" t="s">
        <v>147</v>
      </c>
      <c r="E139" s="45" t="s">
        <v>130</v>
      </c>
      <c r="F139" s="47"/>
      <c r="G139" s="48"/>
    </row>
    <row r="140" spans="1:11" ht="13.5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3.5" thickBot="1">
      <c r="A141" s="51" t="s">
        <v>98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5:10" ht="12.75" customHeight="1">
      <c r="E142" s="17"/>
      <c r="F142" s="33"/>
      <c r="G142" s="30"/>
      <c r="I142" s="30"/>
      <c r="J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7" ht="12.75">
      <c r="A144" s="32">
        <v>39556</v>
      </c>
      <c r="C144" s="9">
        <f>IF(A144&lt;&gt;"",A145+17,"")</f>
        <v>33</v>
      </c>
      <c r="E144" s="14" t="s">
        <v>144</v>
      </c>
      <c r="G144" s="10" t="s">
        <v>141</v>
      </c>
    </row>
    <row r="145" spans="1:9" ht="12.75">
      <c r="A145" s="16">
        <f>INT(MOD(INT((A144-2)/7)+0.6,52+5/28))+1</f>
        <v>16</v>
      </c>
      <c r="C145" s="26" t="s">
        <v>155</v>
      </c>
      <c r="E145" s="15"/>
      <c r="G145" s="8">
        <v>39574</v>
      </c>
      <c r="I145" s="8">
        <v>39574</v>
      </c>
    </row>
    <row r="146" spans="5:9" ht="76.5" customHeight="1">
      <c r="E146" s="40" t="s">
        <v>107</v>
      </c>
      <c r="G146" s="41" t="s">
        <v>124</v>
      </c>
      <c r="I146" s="28" t="s">
        <v>207</v>
      </c>
    </row>
    <row r="147" spans="1:11" ht="12.75">
      <c r="A147" s="7"/>
      <c r="B147" s="7"/>
      <c r="C147" s="7"/>
      <c r="D147" s="7"/>
      <c r="E147" s="6" t="s">
        <v>125</v>
      </c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6"/>
      <c r="F148" s="7"/>
      <c r="G148" s="7"/>
      <c r="H148" s="7"/>
      <c r="I148" s="7"/>
      <c r="J148" s="7"/>
      <c r="K148" s="7"/>
    </row>
    <row r="149" spans="3:7" s="18" customFormat="1" ht="12.75">
      <c r="C149" s="18" t="s">
        <v>147</v>
      </c>
      <c r="E149" s="45" t="s">
        <v>108</v>
      </c>
      <c r="F149" s="46"/>
      <c r="G149" s="46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7" ht="12.75">
      <c r="A151" s="32">
        <v>39556</v>
      </c>
      <c r="C151" s="9">
        <f>IF(A151&lt;&gt;"",A152+17,"")</f>
        <v>33</v>
      </c>
      <c r="E151" s="14" t="s">
        <v>92</v>
      </c>
      <c r="G151" s="10" t="s">
        <v>141</v>
      </c>
    </row>
    <row r="152" spans="1:7" ht="12.75">
      <c r="A152" s="16">
        <f>INT(MOD(INT((A151-2)/7)+0.6,52+5/28))+1</f>
        <v>16</v>
      </c>
      <c r="C152" s="26" t="s">
        <v>142</v>
      </c>
      <c r="E152" s="15"/>
      <c r="G152" s="8"/>
    </row>
    <row r="153" spans="5:7" ht="76.5" customHeight="1">
      <c r="E153" s="40" t="s">
        <v>105</v>
      </c>
      <c r="G153" s="41"/>
    </row>
    <row r="154" spans="1:11" ht="12.75">
      <c r="A154" s="7"/>
      <c r="B154" s="7"/>
      <c r="C154" s="7"/>
      <c r="D154" s="7"/>
      <c r="E154" s="6"/>
      <c r="F154" s="7"/>
      <c r="G154" s="7"/>
      <c r="H154" s="7"/>
      <c r="I154" s="7"/>
      <c r="J154" s="7"/>
      <c r="K154" s="7"/>
    </row>
    <row r="155" spans="3:7" s="18" customFormat="1" ht="12.75">
      <c r="C155" s="18" t="s">
        <v>147</v>
      </c>
      <c r="E155" s="53" t="s">
        <v>106</v>
      </c>
      <c r="F155" s="54"/>
      <c r="G155" s="55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7" ht="12.75">
      <c r="A157" s="32">
        <v>39555</v>
      </c>
      <c r="C157" s="9">
        <f>IF(A157&lt;&gt;"",A158+17,"")</f>
        <v>33</v>
      </c>
      <c r="E157" s="14" t="s">
        <v>149</v>
      </c>
      <c r="G157" s="10" t="s">
        <v>141</v>
      </c>
    </row>
    <row r="158" spans="1:7" ht="12.75">
      <c r="A158" s="16">
        <f>INT(MOD(INT((A157-2)/7)+0.6,52+5/28))+1</f>
        <v>16</v>
      </c>
      <c r="C158" s="26" t="s">
        <v>142</v>
      </c>
      <c r="E158" s="15"/>
      <c r="G158" s="8"/>
    </row>
    <row r="159" spans="5:7" ht="76.5" customHeight="1">
      <c r="E159" s="40" t="s">
        <v>103</v>
      </c>
      <c r="G159" s="41"/>
    </row>
    <row r="160" spans="1:11" ht="12.75">
      <c r="A160" s="7"/>
      <c r="B160" s="7"/>
      <c r="C160" s="7"/>
      <c r="D160" s="7"/>
      <c r="E160" s="6"/>
      <c r="F160" s="7"/>
      <c r="G160" s="7"/>
      <c r="H160" s="7"/>
      <c r="I160" s="7"/>
      <c r="J160" s="7"/>
      <c r="K160" s="7"/>
    </row>
    <row r="161" spans="3:7" s="18" customFormat="1" ht="12.75">
      <c r="C161" s="18" t="s">
        <v>147</v>
      </c>
      <c r="E161" s="56" t="s">
        <v>104</v>
      </c>
      <c r="F161" s="57"/>
      <c r="G161" s="58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7" ht="12.75">
      <c r="A163" s="32">
        <v>39554</v>
      </c>
      <c r="C163" s="9">
        <f>IF(A163&lt;&gt;"",A164+17,"")</f>
        <v>33</v>
      </c>
      <c r="E163" s="14" t="s">
        <v>149</v>
      </c>
      <c r="G163" s="10" t="s">
        <v>141</v>
      </c>
    </row>
    <row r="164" spans="1:7" ht="12.75">
      <c r="A164" s="16">
        <f>INT(MOD(INT((A163-2)/7)+0.6,52+5/28))+1</f>
        <v>16</v>
      </c>
      <c r="C164" s="26" t="s">
        <v>142</v>
      </c>
      <c r="E164" s="15"/>
      <c r="G164" s="8"/>
    </row>
    <row r="165" spans="5:7" ht="76.5" customHeight="1">
      <c r="E165" s="40" t="s">
        <v>102</v>
      </c>
      <c r="G165" s="41"/>
    </row>
    <row r="166" spans="1:11" ht="12.75">
      <c r="A166" s="7"/>
      <c r="B166" s="7"/>
      <c r="C166" s="7"/>
      <c r="D166" s="7"/>
      <c r="E166" s="6"/>
      <c r="F166" s="7"/>
      <c r="G166" s="7"/>
      <c r="H166" s="7"/>
      <c r="I166" s="7"/>
      <c r="J166" s="7"/>
      <c r="K166" s="7"/>
    </row>
    <row r="167" spans="3:5" s="18" customFormat="1" ht="12.75">
      <c r="C167" s="18" t="s">
        <v>147</v>
      </c>
      <c r="E167" s="29" t="s">
        <v>101</v>
      </c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7" ht="12.75">
      <c r="A169" s="32">
        <v>39553</v>
      </c>
      <c r="C169" s="9">
        <f>IF(A169&lt;&gt;"",A170+17,"")</f>
        <v>33</v>
      </c>
      <c r="E169" s="14" t="s">
        <v>198</v>
      </c>
      <c r="G169" s="10" t="s">
        <v>141</v>
      </c>
    </row>
    <row r="170" spans="1:7" ht="12.75">
      <c r="A170" s="16">
        <f>INT(MOD(INT((A169-2)/7)+0.6,52+5/28))+1</f>
        <v>16</v>
      </c>
      <c r="C170" s="26" t="s">
        <v>142</v>
      </c>
      <c r="E170" s="15"/>
      <c r="G170" s="8"/>
    </row>
    <row r="171" spans="5:7" ht="76.5" customHeight="1">
      <c r="E171" s="40" t="s">
        <v>100</v>
      </c>
      <c r="G171" s="41"/>
    </row>
    <row r="172" spans="1:11" ht="12.75">
      <c r="A172" s="7"/>
      <c r="B172" s="7"/>
      <c r="C172" s="7"/>
      <c r="D172" s="7"/>
      <c r="E172" s="6"/>
      <c r="F172" s="7"/>
      <c r="G172" s="7"/>
      <c r="H172" s="7"/>
      <c r="I172" s="7"/>
      <c r="J172" s="7"/>
      <c r="K172" s="7"/>
    </row>
    <row r="173" spans="3:5" s="18" customFormat="1" ht="12.75">
      <c r="C173" s="18" t="s">
        <v>147</v>
      </c>
      <c r="E173" s="29" t="s">
        <v>101</v>
      </c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7" ht="12.75">
      <c r="A175" s="32">
        <v>39549</v>
      </c>
      <c r="C175" s="9">
        <f>IF(A175&lt;&gt;"",A176+17,"")</f>
        <v>32</v>
      </c>
      <c r="E175" s="14" t="s">
        <v>144</v>
      </c>
      <c r="G175" s="10" t="s">
        <v>141</v>
      </c>
    </row>
    <row r="176" spans="1:7" ht="12.75">
      <c r="A176" s="16">
        <f>INT(MOD(INT((A175-2)/7)+0.6,52+5/28))+1</f>
        <v>15</v>
      </c>
      <c r="C176" s="26" t="s">
        <v>155</v>
      </c>
      <c r="E176" s="15"/>
      <c r="G176" s="8">
        <v>39553</v>
      </c>
    </row>
    <row r="177" spans="5:7" ht="76.5" customHeight="1">
      <c r="E177" s="40" t="s">
        <v>127</v>
      </c>
      <c r="G177" s="41" t="s">
        <v>96</v>
      </c>
    </row>
    <row r="178" spans="5:7" ht="12.75" customHeight="1">
      <c r="E178" s="17" t="s">
        <v>126</v>
      </c>
      <c r="G178" s="43"/>
    </row>
    <row r="179" spans="1:11" ht="12.75">
      <c r="A179" s="7"/>
      <c r="B179" s="7"/>
      <c r="C179" s="7"/>
      <c r="D179" s="7"/>
      <c r="E179" s="6" t="s">
        <v>97</v>
      </c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7" ht="12.75">
      <c r="A181" s="32">
        <v>39548</v>
      </c>
      <c r="C181" s="9">
        <f>IF(A181&lt;&gt;"",A182+17,"")</f>
        <v>32</v>
      </c>
      <c r="E181" s="14" t="s">
        <v>145</v>
      </c>
      <c r="G181" s="10" t="s">
        <v>141</v>
      </c>
    </row>
    <row r="182" spans="1:7" ht="12.75">
      <c r="A182" s="16">
        <f>INT(MOD(INT((A181-2)/7)+0.6,52+5/28))+1</f>
        <v>15</v>
      </c>
      <c r="C182" s="26" t="s">
        <v>142</v>
      </c>
      <c r="E182" s="15"/>
      <c r="G182" s="8">
        <v>39553</v>
      </c>
    </row>
    <row r="183" spans="5:7" ht="76.5" customHeight="1">
      <c r="E183" s="40" t="s">
        <v>93</v>
      </c>
      <c r="G183" s="41" t="s">
        <v>94</v>
      </c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3:5" s="18" customFormat="1" ht="12.75">
      <c r="C185" s="18" t="s">
        <v>147</v>
      </c>
      <c r="E185" s="29" t="s">
        <v>95</v>
      </c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7" ht="12.75">
      <c r="A187" s="32">
        <v>39547</v>
      </c>
      <c r="C187" s="9">
        <f>IF(A187&lt;&gt;"",A188+17,"")</f>
        <v>32</v>
      </c>
      <c r="E187" s="14" t="s">
        <v>92</v>
      </c>
      <c r="G187" s="10" t="s">
        <v>141</v>
      </c>
    </row>
    <row r="188" spans="1:7" ht="12.75">
      <c r="A188" s="16">
        <f>INT(MOD(INT((A187-2)/7)+0.6,52+5/28))+1</f>
        <v>15</v>
      </c>
      <c r="C188" s="26" t="s">
        <v>155</v>
      </c>
      <c r="E188" s="15"/>
      <c r="G188" s="8"/>
    </row>
    <row r="189" spans="5:7" ht="76.5" customHeight="1">
      <c r="E189" s="40" t="s">
        <v>91</v>
      </c>
      <c r="G189" s="41"/>
    </row>
    <row r="190" spans="1:1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3:5" s="18" customFormat="1" ht="12.75">
      <c r="C191" s="18" t="s">
        <v>147</v>
      </c>
      <c r="E191" s="29" t="s">
        <v>272</v>
      </c>
    </row>
    <row r="192" spans="1:1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7" ht="12.75">
      <c r="A193" s="32">
        <v>39546</v>
      </c>
      <c r="C193" s="9">
        <f>IF(A193&lt;&gt;"",A194+17,"")</f>
        <v>32</v>
      </c>
      <c r="E193" s="14" t="s">
        <v>145</v>
      </c>
      <c r="G193" s="10" t="s">
        <v>141</v>
      </c>
    </row>
    <row r="194" spans="1:7" ht="12.75">
      <c r="A194" s="16">
        <f>INT(MOD(INT((A193-2)/7)+0.6,52+5/28))+1</f>
        <v>15</v>
      </c>
      <c r="C194" s="26" t="s">
        <v>142</v>
      </c>
      <c r="E194" s="15"/>
      <c r="G194" s="8">
        <v>39548</v>
      </c>
    </row>
    <row r="195" spans="5:7" ht="76.5" customHeight="1">
      <c r="E195" s="40" t="s">
        <v>89</v>
      </c>
      <c r="G195" s="41" t="s">
        <v>90</v>
      </c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7" ht="12.75">
      <c r="A197" s="32">
        <v>39542</v>
      </c>
      <c r="C197" s="9">
        <f>IF(A197&lt;&gt;"",A198+17,"")</f>
        <v>31</v>
      </c>
      <c r="E197" s="14" t="s">
        <v>150</v>
      </c>
      <c r="G197" s="10" t="s">
        <v>141</v>
      </c>
    </row>
    <row r="198" spans="1:7" ht="12.75">
      <c r="A198" s="16">
        <f>INT(MOD(INT((A197-2)/7)+0.6,52+5/28))+1</f>
        <v>14</v>
      </c>
      <c r="C198" s="26" t="s">
        <v>155</v>
      </c>
      <c r="E198" s="15"/>
      <c r="G198" s="8"/>
    </row>
    <row r="199" spans="5:7" ht="76.5" customHeight="1">
      <c r="E199" s="40" t="s">
        <v>86</v>
      </c>
      <c r="G199" s="41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7" ht="12.75">
      <c r="A201" s="32">
        <v>39541</v>
      </c>
      <c r="C201" s="9">
        <f>IF(A201&lt;&gt;"",A202+17,"")</f>
        <v>31</v>
      </c>
      <c r="E201" s="14" t="s">
        <v>150</v>
      </c>
      <c r="G201" s="10" t="s">
        <v>141</v>
      </c>
    </row>
    <row r="202" spans="1:7" ht="12.75">
      <c r="A202" s="16">
        <f>INT(MOD(INT((A201-2)/7)+0.6,52+5/28))+1</f>
        <v>14</v>
      </c>
      <c r="C202" s="26" t="s">
        <v>142</v>
      </c>
      <c r="E202" s="15"/>
      <c r="G202" s="8"/>
    </row>
    <row r="203" spans="5:7" ht="76.5" customHeight="1">
      <c r="E203" s="40" t="s">
        <v>87</v>
      </c>
      <c r="G203" s="41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7" ht="12.75">
      <c r="A205" s="32">
        <v>39540</v>
      </c>
      <c r="C205" s="9">
        <f>IF(A205&lt;&gt;"",A206+17,"")</f>
        <v>31</v>
      </c>
      <c r="E205" s="14" t="s">
        <v>150</v>
      </c>
      <c r="G205" s="10" t="s">
        <v>141</v>
      </c>
    </row>
    <row r="206" spans="1:7" ht="12.75">
      <c r="A206" s="16">
        <f>INT(MOD(INT((A205-2)/7)+0.6,52+5/28))+1</f>
        <v>14</v>
      </c>
      <c r="C206" s="26" t="s">
        <v>142</v>
      </c>
      <c r="E206" s="15"/>
      <c r="G206" s="8"/>
    </row>
    <row r="207" spans="5:7" ht="76.5" customHeight="1">
      <c r="E207" s="31" t="s">
        <v>85</v>
      </c>
      <c r="G207" s="41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7" ht="12.75">
      <c r="A209" s="32">
        <v>39539</v>
      </c>
      <c r="C209" s="9">
        <f>IF(A209&lt;&gt;"",A210+17,"")</f>
        <v>31</v>
      </c>
      <c r="E209" s="14" t="s">
        <v>150</v>
      </c>
      <c r="G209" s="10" t="s">
        <v>141</v>
      </c>
    </row>
    <row r="210" spans="1:7" ht="12.75">
      <c r="A210" s="16">
        <f>INT(MOD(INT((A209-2)/7)+0.6,52+5/28))+1</f>
        <v>14</v>
      </c>
      <c r="C210" s="26" t="s">
        <v>142</v>
      </c>
      <c r="E210" s="15"/>
      <c r="G210" s="8"/>
    </row>
    <row r="211" spans="5:7" ht="76.5" customHeight="1">
      <c r="E211" s="40" t="s">
        <v>88</v>
      </c>
      <c r="G211" s="41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7" ht="12.75">
      <c r="A213" s="32">
        <v>39535</v>
      </c>
      <c r="C213" s="9">
        <f>IF(A213&lt;&gt;"",A214+17,"")</f>
        <v>30</v>
      </c>
      <c r="E213" s="14" t="s">
        <v>144</v>
      </c>
      <c r="G213" s="10" t="s">
        <v>141</v>
      </c>
    </row>
    <row r="214" spans="1:7" ht="12.75">
      <c r="A214" s="16">
        <f>INT(MOD(INT((A213-2)/7)+0.6,52+5/28))+1</f>
        <v>13</v>
      </c>
      <c r="C214" s="26" t="s">
        <v>155</v>
      </c>
      <c r="E214" s="15"/>
      <c r="G214" s="8">
        <v>39540</v>
      </c>
    </row>
    <row r="215" spans="5:7" ht="76.5" customHeight="1">
      <c r="E215" s="40" t="s">
        <v>82</v>
      </c>
      <c r="G215" s="41" t="s">
        <v>84</v>
      </c>
    </row>
    <row r="216" spans="1:11" ht="12.75">
      <c r="A216" s="7"/>
      <c r="B216" s="7"/>
      <c r="C216" s="7"/>
      <c r="D216" s="7"/>
      <c r="E216" s="6" t="s">
        <v>83</v>
      </c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7" ht="12.75">
      <c r="A218" s="32">
        <v>39535</v>
      </c>
      <c r="C218" s="9">
        <f>IF(A218&lt;&gt;"",A219+17,"")</f>
        <v>30</v>
      </c>
      <c r="E218" s="14" t="s">
        <v>159</v>
      </c>
      <c r="G218" s="10" t="s">
        <v>141</v>
      </c>
    </row>
    <row r="219" spans="1:7" ht="12.75">
      <c r="A219" s="16">
        <f>INT(MOD(INT((A218-2)/7)+0.6,52+5/28))+1</f>
        <v>13</v>
      </c>
      <c r="C219" s="26" t="s">
        <v>142</v>
      </c>
      <c r="E219" s="15"/>
      <c r="G219" s="8"/>
    </row>
    <row r="220" spans="5:7" ht="76.5" customHeight="1">
      <c r="E220" s="40" t="s">
        <v>81</v>
      </c>
      <c r="G220" s="41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7" ht="12.75">
      <c r="A222" s="32">
        <v>39534</v>
      </c>
      <c r="C222" s="9">
        <f>IF(A222&lt;&gt;"",A223+17,"")</f>
        <v>30</v>
      </c>
      <c r="E222" s="14" t="s">
        <v>77</v>
      </c>
      <c r="G222" s="10" t="s">
        <v>141</v>
      </c>
    </row>
    <row r="223" spans="1:7" ht="12.75">
      <c r="A223" s="16">
        <f>INT(MOD(INT((A222-2)/7)+0.6,52+5/28))+1</f>
        <v>13</v>
      </c>
      <c r="C223" s="26" t="s">
        <v>142</v>
      </c>
      <c r="E223" s="15"/>
      <c r="G223" s="8"/>
    </row>
    <row r="224" spans="5:7" ht="76.5" customHeight="1">
      <c r="E224" s="40" t="s">
        <v>80</v>
      </c>
      <c r="G224" s="41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3:5" s="18" customFormat="1" ht="12.75">
      <c r="C226" s="18" t="s">
        <v>147</v>
      </c>
      <c r="E226" s="29" t="s">
        <v>262</v>
      </c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7" ht="12.75">
      <c r="A228" s="32">
        <v>39533</v>
      </c>
      <c r="C228" s="9">
        <f>IF(A228&lt;&gt;"",A229+17,"")</f>
        <v>30</v>
      </c>
      <c r="E228" s="14" t="s">
        <v>77</v>
      </c>
      <c r="G228" s="10" t="s">
        <v>141</v>
      </c>
    </row>
    <row r="229" spans="1:7" ht="12.75">
      <c r="A229" s="16">
        <f>INT(MOD(INT((A228-2)/7)+0.6,52+5/28))+1</f>
        <v>13</v>
      </c>
      <c r="C229" s="26" t="s">
        <v>142</v>
      </c>
      <c r="E229" s="15"/>
      <c r="G229" s="8">
        <v>39534</v>
      </c>
    </row>
    <row r="230" spans="5:7" ht="76.5" customHeight="1">
      <c r="E230" s="40" t="s">
        <v>78</v>
      </c>
      <c r="G230" s="41" t="s">
        <v>79</v>
      </c>
    </row>
    <row r="231" spans="1:1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3:5" s="18" customFormat="1" ht="12.75">
      <c r="C232" s="18" t="s">
        <v>147</v>
      </c>
      <c r="E232" s="29" t="s">
        <v>179</v>
      </c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7" ht="12.75">
      <c r="A234" s="32">
        <v>39532</v>
      </c>
      <c r="C234" s="9">
        <f>IF(A234&lt;&gt;"",A235+17,"")</f>
        <v>30</v>
      </c>
      <c r="E234" s="14" t="s">
        <v>74</v>
      </c>
      <c r="G234" s="10" t="s">
        <v>141</v>
      </c>
    </row>
    <row r="235" spans="1:7" ht="12.75">
      <c r="A235" s="16">
        <f>INT(MOD(INT((A234-2)/7)+0.6,52+5/28))+1</f>
        <v>13</v>
      </c>
      <c r="C235" s="26" t="s">
        <v>142</v>
      </c>
      <c r="E235" s="15"/>
      <c r="G235" s="8"/>
    </row>
    <row r="236" spans="5:7" ht="76.5" customHeight="1">
      <c r="E236" s="40" t="s">
        <v>75</v>
      </c>
      <c r="G236" s="41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3:5" s="18" customFormat="1" ht="12.75">
      <c r="C238" s="18" t="s">
        <v>147</v>
      </c>
      <c r="E238" s="29" t="s">
        <v>76</v>
      </c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7" ht="12.75">
      <c r="A240" s="32">
        <v>39528</v>
      </c>
      <c r="C240" s="9">
        <f>IF(A240&lt;&gt;"",A241+17,"")</f>
        <v>29</v>
      </c>
      <c r="E240" s="14" t="s">
        <v>144</v>
      </c>
      <c r="G240" s="10" t="s">
        <v>141</v>
      </c>
    </row>
    <row r="241" spans="1:7" ht="12.75">
      <c r="A241" s="16">
        <f>INT(MOD(INT((A240-2)/7)+0.6,52+5/28))+1</f>
        <v>12</v>
      </c>
      <c r="C241" s="26" t="s">
        <v>155</v>
      </c>
      <c r="E241" s="15"/>
      <c r="G241" s="8"/>
    </row>
    <row r="242" spans="5:7" ht="76.5" customHeight="1">
      <c r="E242" s="40" t="s">
        <v>72</v>
      </c>
      <c r="G242" s="41"/>
    </row>
    <row r="243" spans="1:11" ht="12.75">
      <c r="A243" s="7"/>
      <c r="B243" s="7"/>
      <c r="C243" s="7"/>
      <c r="D243" s="7"/>
      <c r="E243" s="6" t="s">
        <v>73</v>
      </c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7" ht="12.75">
      <c r="A245" s="32">
        <v>39527</v>
      </c>
      <c r="C245" s="9">
        <f>IF(A245&lt;&gt;"",A246+17,"")</f>
        <v>29</v>
      </c>
      <c r="E245" s="14" t="s">
        <v>149</v>
      </c>
      <c r="G245" s="10" t="s">
        <v>141</v>
      </c>
    </row>
    <row r="246" spans="1:7" ht="12.75">
      <c r="A246" s="16">
        <f>INT(MOD(INT((A245-2)/7)+0.6,52+5/28))+1</f>
        <v>12</v>
      </c>
      <c r="C246" s="26" t="s">
        <v>142</v>
      </c>
      <c r="E246" s="15"/>
      <c r="G246" s="8"/>
    </row>
    <row r="247" spans="5:7" ht="76.5" customHeight="1">
      <c r="E247" s="40" t="s">
        <v>71</v>
      </c>
      <c r="G247" s="41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7" ht="12.75">
      <c r="A249" s="32">
        <v>39526</v>
      </c>
      <c r="C249" s="9">
        <f>IF(A249&lt;&gt;"",A250+17,"")</f>
        <v>29</v>
      </c>
      <c r="E249" s="14" t="s">
        <v>145</v>
      </c>
      <c r="G249" s="10" t="s">
        <v>141</v>
      </c>
    </row>
    <row r="250" spans="1:7" ht="12.75">
      <c r="A250" s="16">
        <f>INT(MOD(INT((A249-2)/7)+0.6,52+5/28))+1</f>
        <v>12</v>
      </c>
      <c r="C250" s="26" t="s">
        <v>142</v>
      </c>
      <c r="E250" s="15"/>
      <c r="G250" s="8">
        <v>39527</v>
      </c>
    </row>
    <row r="251" spans="5:7" ht="76.5" customHeight="1">
      <c r="E251" s="40" t="s">
        <v>63</v>
      </c>
      <c r="G251" s="41" t="s">
        <v>61</v>
      </c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7" ht="12.75">
      <c r="A253" s="32">
        <v>39525</v>
      </c>
      <c r="C253" s="9">
        <f>IF(A253&lt;&gt;"",A254+17,"")</f>
        <v>29</v>
      </c>
      <c r="E253" s="14" t="s">
        <v>145</v>
      </c>
      <c r="G253" s="10" t="s">
        <v>141</v>
      </c>
    </row>
    <row r="254" spans="1:7" ht="12.75">
      <c r="A254" s="16">
        <f>INT(MOD(INT((A253-2)/7)+0.6,52+5/28))+1</f>
        <v>12</v>
      </c>
      <c r="C254" s="26" t="s">
        <v>142</v>
      </c>
      <c r="E254" s="15"/>
      <c r="G254" s="8">
        <v>39526</v>
      </c>
    </row>
    <row r="255" spans="5:7" ht="76.5" customHeight="1">
      <c r="E255" s="40" t="s">
        <v>62</v>
      </c>
      <c r="G255" s="41" t="s">
        <v>60</v>
      </c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7" ht="12.75">
      <c r="A257" s="32">
        <v>39521</v>
      </c>
      <c r="C257" s="9">
        <f>IF(A257&lt;&gt;"",A258+17,"")</f>
        <v>28</v>
      </c>
      <c r="E257" s="14" t="s">
        <v>149</v>
      </c>
      <c r="G257" s="10" t="s">
        <v>141</v>
      </c>
    </row>
    <row r="258" spans="1:7" ht="12.75">
      <c r="A258" s="16">
        <f>INT(MOD(INT((A257-2)/7)+0.6,52+5/28))+1</f>
        <v>11</v>
      </c>
      <c r="C258" s="26" t="s">
        <v>152</v>
      </c>
      <c r="E258" s="15"/>
      <c r="G258" s="8">
        <v>39525</v>
      </c>
    </row>
    <row r="259" spans="5:7" ht="76.5" customHeight="1">
      <c r="E259" s="40" t="s">
        <v>59</v>
      </c>
      <c r="G259" s="41" t="s">
        <v>57</v>
      </c>
    </row>
    <row r="260" spans="1:1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3:5" s="18" customFormat="1" ht="12.75">
      <c r="C261" s="18" t="s">
        <v>147</v>
      </c>
      <c r="E261" s="29" t="s">
        <v>64</v>
      </c>
    </row>
    <row r="262" spans="1:1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7" ht="12.75">
      <c r="A263" s="32">
        <v>39520</v>
      </c>
      <c r="C263" s="9">
        <f>IF(A263&lt;&gt;"",A264+17,"")</f>
        <v>28</v>
      </c>
      <c r="E263" s="14" t="s">
        <v>198</v>
      </c>
      <c r="G263" s="10" t="s">
        <v>141</v>
      </c>
    </row>
    <row r="264" spans="1:7" ht="12.75">
      <c r="A264" s="16">
        <f>INT(MOD(INT((A263-2)/7)+0.6,52+5/28))+1</f>
        <v>11</v>
      </c>
      <c r="C264" s="26" t="s">
        <v>142</v>
      </c>
      <c r="E264" s="15"/>
      <c r="G264" s="8">
        <v>39525</v>
      </c>
    </row>
    <row r="265" spans="5:7" ht="76.5" customHeight="1">
      <c r="E265" s="40" t="s">
        <v>56</v>
      </c>
      <c r="G265" s="41" t="s">
        <v>57</v>
      </c>
    </row>
    <row r="266" spans="1:1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3:5" s="18" customFormat="1" ht="12.75">
      <c r="C267" s="18" t="s">
        <v>147</v>
      </c>
      <c r="E267" s="29" t="s">
        <v>58</v>
      </c>
    </row>
    <row r="268" spans="5:10" ht="12.75" customHeight="1">
      <c r="E268" s="17"/>
      <c r="F268" s="33"/>
      <c r="G268" s="30"/>
      <c r="I268" s="30"/>
      <c r="J268" s="7"/>
    </row>
    <row r="269" spans="1:7" ht="12.75">
      <c r="A269" s="32">
        <v>39519</v>
      </c>
      <c r="C269" s="9">
        <f>IF(A269&lt;&gt;"",A270+17,"")</f>
        <v>28</v>
      </c>
      <c r="E269" s="14" t="s">
        <v>145</v>
      </c>
      <c r="G269" s="10" t="s">
        <v>141</v>
      </c>
    </row>
    <row r="270" spans="1:7" ht="12.75">
      <c r="A270" s="16">
        <f>INT(MOD(INT((A269-2)/7)+0.6,52+5/28))+1</f>
        <v>11</v>
      </c>
      <c r="C270" s="26" t="s">
        <v>142</v>
      </c>
      <c r="E270" s="15"/>
      <c r="G270" s="8">
        <v>39520</v>
      </c>
    </row>
    <row r="271" spans="5:7" ht="76.5" customHeight="1">
      <c r="E271" s="40" t="s">
        <v>52</v>
      </c>
      <c r="G271" s="41" t="s">
        <v>53</v>
      </c>
    </row>
    <row r="272" spans="1:1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3:5" s="18" customFormat="1" ht="12.75">
      <c r="C273" s="18" t="s">
        <v>147</v>
      </c>
      <c r="E273" s="29" t="s">
        <v>55</v>
      </c>
    </row>
    <row r="274" spans="5:10" ht="12.75" customHeight="1">
      <c r="E274" s="17"/>
      <c r="F274" s="33"/>
      <c r="G274" s="30"/>
      <c r="I274" s="30"/>
      <c r="J274" s="7"/>
    </row>
    <row r="275" spans="1:7" ht="12.75">
      <c r="A275" s="32">
        <v>39518</v>
      </c>
      <c r="C275" s="9">
        <f>IF(A275&lt;&gt;"",A276+17,"")</f>
        <v>28</v>
      </c>
      <c r="E275" s="14" t="s">
        <v>145</v>
      </c>
      <c r="G275" s="10" t="s">
        <v>141</v>
      </c>
    </row>
    <row r="276" spans="1:7" ht="12.75">
      <c r="A276" s="16">
        <f>INT(MOD(INT((A275-2)/7)+0.6,52+5/28))+1</f>
        <v>11</v>
      </c>
      <c r="C276" s="26" t="s">
        <v>142</v>
      </c>
      <c r="E276" s="15"/>
      <c r="G276" s="8"/>
    </row>
    <row r="277" spans="5:7" ht="76.5" customHeight="1">
      <c r="E277" s="40" t="s">
        <v>51</v>
      </c>
      <c r="G277" s="41"/>
    </row>
    <row r="278" spans="1:1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7" ht="12.75">
      <c r="A279" s="32">
        <v>39518</v>
      </c>
      <c r="C279" s="9">
        <f>IF(A279&lt;&gt;"",A280+17,"")</f>
        <v>28</v>
      </c>
      <c r="E279" s="14" t="s">
        <v>242</v>
      </c>
      <c r="G279" s="10" t="s">
        <v>141</v>
      </c>
    </row>
    <row r="280" spans="1:7" ht="12.75">
      <c r="A280" s="16">
        <f>INT(MOD(INT((A279-2)/7)+0.6,52+5/28))+1</f>
        <v>11</v>
      </c>
      <c r="C280" s="26" t="s">
        <v>241</v>
      </c>
      <c r="E280" s="15"/>
      <c r="G280" s="8"/>
    </row>
    <row r="281" spans="5:7" ht="76.5" customHeight="1">
      <c r="E281" s="31" t="s">
        <v>50</v>
      </c>
      <c r="G281" s="41"/>
    </row>
    <row r="282" ht="12.75">
      <c r="E282" s="13"/>
    </row>
    <row r="283" spans="3:5" s="18" customFormat="1" ht="12.75">
      <c r="C283" s="18" t="s">
        <v>147</v>
      </c>
      <c r="E283" s="29" t="s">
        <v>54</v>
      </c>
    </row>
    <row r="284" spans="5:10" ht="12.75" customHeight="1" thickBot="1">
      <c r="E284" s="17"/>
      <c r="F284" s="33"/>
      <c r="G284" s="30"/>
      <c r="I284" s="30"/>
      <c r="J284" s="7"/>
    </row>
    <row r="285" spans="1:11" ht="13.5" thickBot="1">
      <c r="A285" s="51" t="s">
        <v>99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</row>
    <row r="286" spans="5:10" ht="12.75" customHeight="1">
      <c r="E286" s="17"/>
      <c r="F286" s="33"/>
      <c r="G286" s="30"/>
      <c r="I286" s="30"/>
      <c r="J286" s="7"/>
    </row>
    <row r="287" spans="1:7" ht="12.75">
      <c r="A287" s="32">
        <v>39500</v>
      </c>
      <c r="C287" s="9">
        <f>IF(A287&lt;&gt;"",A288+17,"")</f>
        <v>25</v>
      </c>
      <c r="E287" s="14" t="s">
        <v>43</v>
      </c>
      <c r="G287" s="10" t="s">
        <v>141</v>
      </c>
    </row>
    <row r="288" spans="1:7" ht="12.75">
      <c r="A288" s="16">
        <f>INT(MOD(INT((A287-2)/7)+0.6,52+5/28))+1</f>
        <v>8</v>
      </c>
      <c r="C288" s="26" t="s">
        <v>155</v>
      </c>
      <c r="E288" s="15"/>
      <c r="G288" s="8"/>
    </row>
    <row r="289" spans="5:7" ht="76.5" customHeight="1">
      <c r="E289" s="40"/>
      <c r="G289" s="41"/>
    </row>
    <row r="290" spans="5:10" ht="12.75" customHeight="1">
      <c r="E290" s="17"/>
      <c r="F290" s="33"/>
      <c r="G290" s="30"/>
      <c r="I290" s="30"/>
      <c r="J290" s="7"/>
    </row>
    <row r="291" spans="1:7" ht="12.75">
      <c r="A291" s="32">
        <v>39499</v>
      </c>
      <c r="C291" s="9">
        <f>IF(A291&lt;&gt;"",A292+17,"")</f>
        <v>25</v>
      </c>
      <c r="E291" s="14" t="s">
        <v>149</v>
      </c>
      <c r="G291" s="10" t="s">
        <v>141</v>
      </c>
    </row>
    <row r="292" spans="1:7" ht="12.75">
      <c r="A292" s="16">
        <f>INT(MOD(INT((A291-2)/7)+0.6,52+5/28))+1</f>
        <v>8</v>
      </c>
      <c r="C292" s="26" t="s">
        <v>142</v>
      </c>
      <c r="E292" s="15"/>
      <c r="G292" s="8">
        <v>39518</v>
      </c>
    </row>
    <row r="293" spans="5:7" ht="76.5" customHeight="1">
      <c r="E293" s="40" t="s">
        <v>49</v>
      </c>
      <c r="G293" s="41" t="s">
        <v>48</v>
      </c>
    </row>
    <row r="294" spans="5:10" ht="12.75" customHeight="1">
      <c r="E294" s="17"/>
      <c r="F294" s="33"/>
      <c r="G294" s="30"/>
      <c r="I294" s="30"/>
      <c r="J294" s="7"/>
    </row>
    <row r="295" spans="3:5" s="18" customFormat="1" ht="12.75">
      <c r="C295" s="18" t="s">
        <v>147</v>
      </c>
      <c r="E295" s="29" t="s">
        <v>47</v>
      </c>
    </row>
    <row r="296" spans="5:10" ht="12.75" customHeight="1">
      <c r="E296" s="17"/>
      <c r="F296" s="33"/>
      <c r="G296" s="30"/>
      <c r="I296" s="30"/>
      <c r="J296" s="7"/>
    </row>
    <row r="297" spans="1:7" ht="12.75">
      <c r="A297" s="32">
        <v>39498</v>
      </c>
      <c r="C297" s="9">
        <f>IF(A297&lt;&gt;"",A298+17,"")</f>
        <v>25</v>
      </c>
      <c r="E297" s="14" t="s">
        <v>149</v>
      </c>
      <c r="G297" s="10" t="s">
        <v>141</v>
      </c>
    </row>
    <row r="298" spans="1:7" ht="12.75">
      <c r="A298" s="16">
        <f>INT(MOD(INT((A297-2)/7)+0.6,52+5/28))+1</f>
        <v>8</v>
      </c>
      <c r="C298" s="26" t="s">
        <v>142</v>
      </c>
      <c r="E298" s="15"/>
      <c r="G298" s="8"/>
    </row>
    <row r="299" spans="5:7" ht="76.5" customHeight="1">
      <c r="E299" s="40" t="s">
        <v>45</v>
      </c>
      <c r="G299" s="41"/>
    </row>
    <row r="300" spans="5:10" ht="12.75" customHeight="1">
      <c r="E300" s="17"/>
      <c r="F300" s="33"/>
      <c r="G300" s="30"/>
      <c r="I300" s="30"/>
      <c r="J300" s="7"/>
    </row>
    <row r="301" spans="3:5" s="18" customFormat="1" ht="12.75">
      <c r="C301" s="18" t="s">
        <v>147</v>
      </c>
      <c r="E301" s="29" t="s">
        <v>46</v>
      </c>
    </row>
    <row r="302" spans="5:10" ht="12.75" customHeight="1">
      <c r="E302" s="17"/>
      <c r="F302" s="33"/>
      <c r="G302" s="30"/>
      <c r="I302" s="30"/>
      <c r="J302" s="7"/>
    </row>
    <row r="303" spans="1:7" ht="12.75">
      <c r="A303" s="32">
        <v>39497</v>
      </c>
      <c r="C303" s="9">
        <f>IF(A303&lt;&gt;"",A304+17,"")</f>
        <v>25</v>
      </c>
      <c r="E303" s="14" t="s">
        <v>44</v>
      </c>
      <c r="G303" s="10" t="s">
        <v>141</v>
      </c>
    </row>
    <row r="304" spans="1:7" ht="12.75">
      <c r="A304" s="16">
        <f>INT(MOD(INT((A303-2)/7)+0.6,52+5/28))+1</f>
        <v>8</v>
      </c>
      <c r="C304" s="26" t="s">
        <v>142</v>
      </c>
      <c r="E304" s="15"/>
      <c r="G304" s="8"/>
    </row>
    <row r="305" spans="5:7" ht="76.5" customHeight="1">
      <c r="E305" s="40"/>
      <c r="G305" s="41"/>
    </row>
    <row r="306" spans="5:10" ht="12.75" customHeight="1">
      <c r="E306" s="17"/>
      <c r="F306" s="33"/>
      <c r="G306" s="30"/>
      <c r="I306" s="30"/>
      <c r="J306" s="7"/>
    </row>
    <row r="307" spans="1:7" ht="12.75">
      <c r="A307" s="32">
        <v>39493</v>
      </c>
      <c r="C307" s="9">
        <f>IF(A307&lt;&gt;"",A308+17,"")</f>
        <v>24</v>
      </c>
      <c r="E307" s="14" t="s">
        <v>144</v>
      </c>
      <c r="G307" s="10" t="s">
        <v>141</v>
      </c>
    </row>
    <row r="308" spans="1:7" ht="12.75">
      <c r="A308" s="16">
        <f>INT(MOD(INT((A307-2)/7)+0.6,52+5/28))+1</f>
        <v>7</v>
      </c>
      <c r="C308" s="26" t="s">
        <v>155</v>
      </c>
      <c r="E308" s="15"/>
      <c r="G308" s="8"/>
    </row>
    <row r="309" spans="5:7" ht="76.5" customHeight="1">
      <c r="E309" s="40" t="s">
        <v>42</v>
      </c>
      <c r="G309" s="41"/>
    </row>
    <row r="310" spans="5:10" ht="12.75" customHeight="1">
      <c r="E310" s="17" t="s">
        <v>41</v>
      </c>
      <c r="F310" s="33"/>
      <c r="G310" s="30"/>
      <c r="I310" s="30"/>
      <c r="J310" s="7"/>
    </row>
    <row r="311" spans="5:10" ht="12.75" customHeight="1">
      <c r="E311" s="17"/>
      <c r="F311" s="33"/>
      <c r="G311" s="30"/>
      <c r="I311" s="30"/>
      <c r="J311" s="7"/>
    </row>
    <row r="312" spans="3:5" s="18" customFormat="1" ht="12.75">
      <c r="C312" s="18" t="s">
        <v>147</v>
      </c>
      <c r="E312" s="29" t="s">
        <v>40</v>
      </c>
    </row>
    <row r="313" spans="5:10" ht="12.75" customHeight="1">
      <c r="E313" s="17"/>
      <c r="F313" s="33"/>
      <c r="G313" s="30"/>
      <c r="I313" s="30"/>
      <c r="J313" s="7"/>
    </row>
    <row r="314" spans="1:7" ht="12.75">
      <c r="A314" s="32">
        <v>39492</v>
      </c>
      <c r="C314" s="9">
        <f>IF(A314&lt;&gt;"",A315+17,"")</f>
        <v>24</v>
      </c>
      <c r="E314" s="14" t="s">
        <v>171</v>
      </c>
      <c r="G314" s="10" t="s">
        <v>141</v>
      </c>
    </row>
    <row r="315" spans="1:7" ht="12.75">
      <c r="A315" s="16">
        <f>INT(MOD(INT((A314-2)/7)+0.6,52+5/28))+1</f>
        <v>7</v>
      </c>
      <c r="C315" s="26" t="s">
        <v>142</v>
      </c>
      <c r="E315" s="15"/>
      <c r="G315" s="8"/>
    </row>
    <row r="316" spans="5:7" ht="76.5" customHeight="1">
      <c r="E316" s="40" t="s">
        <v>31</v>
      </c>
      <c r="G316" s="41"/>
    </row>
    <row r="317" spans="5:10" ht="12.75" customHeight="1">
      <c r="E317" s="17"/>
      <c r="F317" s="33"/>
      <c r="G317" s="30"/>
      <c r="I317" s="30"/>
      <c r="J317" s="7"/>
    </row>
    <row r="318" spans="1:7" ht="12.75">
      <c r="A318" s="32">
        <v>39491</v>
      </c>
      <c r="C318" s="9">
        <f>IF(A318&lt;&gt;"",A319+17,"")</f>
        <v>24</v>
      </c>
      <c r="E318" s="14" t="s">
        <v>149</v>
      </c>
      <c r="G318" s="10" t="s">
        <v>141</v>
      </c>
    </row>
    <row r="319" spans="1:7" ht="12.75">
      <c r="A319" s="16">
        <f>INT(MOD(INT((A318-2)/7)+0.6,52+5/28))+1</f>
        <v>7</v>
      </c>
      <c r="C319" s="26" t="s">
        <v>142</v>
      </c>
      <c r="E319" s="15"/>
      <c r="G319" s="8"/>
    </row>
    <row r="320" spans="5:7" ht="76.5" customHeight="1">
      <c r="E320" s="40" t="s">
        <v>39</v>
      </c>
      <c r="G320" s="41"/>
    </row>
    <row r="321" spans="5:10" ht="12.75" customHeight="1">
      <c r="E321" s="17"/>
      <c r="F321" s="33"/>
      <c r="G321" s="30"/>
      <c r="I321" s="30"/>
      <c r="J321" s="7"/>
    </row>
    <row r="322" spans="1:7" ht="12.75">
      <c r="A322" s="32">
        <v>39490</v>
      </c>
      <c r="C322" s="9">
        <f>IF(A322&lt;&gt;"",A323+17,"")</f>
        <v>24</v>
      </c>
      <c r="E322" s="14" t="s">
        <v>149</v>
      </c>
      <c r="G322" s="10" t="s">
        <v>141</v>
      </c>
    </row>
    <row r="323" spans="1:7" ht="12.75">
      <c r="A323" s="16">
        <f>INT(MOD(INT((A322-2)/7)+0.6,52+5/28))+1</f>
        <v>7</v>
      </c>
      <c r="C323" s="26" t="s">
        <v>142</v>
      </c>
      <c r="E323" s="15"/>
      <c r="G323" s="8"/>
    </row>
    <row r="324" spans="5:7" ht="76.5" customHeight="1">
      <c r="E324" s="40" t="s">
        <v>38</v>
      </c>
      <c r="G324" s="41"/>
    </row>
    <row r="325" spans="5:10" ht="12.75" customHeight="1">
      <c r="E325" s="17"/>
      <c r="F325" s="33"/>
      <c r="G325" s="30"/>
      <c r="I325" s="30"/>
      <c r="J325" s="7"/>
    </row>
    <row r="326" spans="3:5" s="18" customFormat="1" ht="12.75">
      <c r="C326" s="18" t="s">
        <v>147</v>
      </c>
      <c r="E326" s="29" t="s">
        <v>221</v>
      </c>
    </row>
    <row r="327" spans="5:10" ht="12.75" customHeight="1">
      <c r="E327" s="17"/>
      <c r="F327" s="33"/>
      <c r="G327" s="30"/>
      <c r="I327" s="30"/>
      <c r="J327" s="7"/>
    </row>
    <row r="328" spans="1:7" ht="12.75">
      <c r="A328" s="32">
        <v>39486</v>
      </c>
      <c r="C328" s="9">
        <f>IF(A328&lt;&gt;"",A329+17,"")</f>
        <v>23</v>
      </c>
      <c r="E328" s="14" t="s">
        <v>144</v>
      </c>
      <c r="G328" s="10" t="s">
        <v>141</v>
      </c>
    </row>
    <row r="329" spans="1:7" ht="12.75">
      <c r="A329" s="16">
        <f>INT(MOD(INT((A328-2)/7)+0.6,52+5/28))+1</f>
        <v>6</v>
      </c>
      <c r="C329" s="26" t="s">
        <v>155</v>
      </c>
      <c r="E329" s="15"/>
      <c r="G329" s="8"/>
    </row>
    <row r="330" spans="5:7" ht="76.5" customHeight="1">
      <c r="E330" s="40" t="s">
        <v>29</v>
      </c>
      <c r="G330" s="41"/>
    </row>
    <row r="331" spans="5:10" ht="12.75" customHeight="1">
      <c r="E331" s="17" t="s">
        <v>30</v>
      </c>
      <c r="F331" s="33"/>
      <c r="G331" s="30"/>
      <c r="I331" s="30"/>
      <c r="J331" s="7"/>
    </row>
    <row r="332" spans="5:10" ht="12.75" customHeight="1">
      <c r="E332" s="17"/>
      <c r="F332" s="33"/>
      <c r="G332" s="30"/>
      <c r="I332" s="30"/>
      <c r="J332" s="7"/>
    </row>
    <row r="333" spans="1:7" ht="12.75">
      <c r="A333" s="32">
        <v>39485</v>
      </c>
      <c r="C333" s="9">
        <f>IF(A333&lt;&gt;"",A334+17,"")</f>
        <v>23</v>
      </c>
      <c r="E333" s="14" t="s">
        <v>145</v>
      </c>
      <c r="G333" s="10" t="s">
        <v>141</v>
      </c>
    </row>
    <row r="334" spans="1:7" ht="12.75">
      <c r="A334" s="16">
        <f>INT(MOD(INT((A333-2)/7)+0.6,52+5/28))+1</f>
        <v>6</v>
      </c>
      <c r="C334" s="26" t="s">
        <v>142</v>
      </c>
      <c r="E334" s="15"/>
      <c r="G334" s="8">
        <v>39490</v>
      </c>
    </row>
    <row r="335" spans="5:7" ht="76.5" customHeight="1">
      <c r="E335" s="40" t="s">
        <v>26</v>
      </c>
      <c r="G335" s="41" t="s">
        <v>27</v>
      </c>
    </row>
    <row r="336" spans="5:10" ht="12.75" customHeight="1">
      <c r="E336" s="17"/>
      <c r="F336" s="33"/>
      <c r="G336" s="30"/>
      <c r="I336" s="30"/>
      <c r="J336" s="7"/>
    </row>
    <row r="337" spans="3:5" s="18" customFormat="1" ht="12.75">
      <c r="C337" s="18" t="s">
        <v>147</v>
      </c>
      <c r="E337" s="29" t="s">
        <v>28</v>
      </c>
    </row>
    <row r="338" spans="5:10" ht="12.75" customHeight="1">
      <c r="E338" s="17"/>
      <c r="F338" s="33"/>
      <c r="G338" s="30"/>
      <c r="I338" s="30"/>
      <c r="J338" s="7"/>
    </row>
    <row r="339" spans="1:7" ht="12.75">
      <c r="A339" s="32">
        <v>39484</v>
      </c>
      <c r="C339" s="9">
        <f>IF(A339&lt;&gt;"",A340+17,"")</f>
        <v>23</v>
      </c>
      <c r="E339" s="14" t="s">
        <v>149</v>
      </c>
      <c r="G339" s="10" t="s">
        <v>141</v>
      </c>
    </row>
    <row r="340" spans="1:7" ht="12.75">
      <c r="A340" s="16">
        <f>INT(MOD(INT((A339-2)/7)+0.6,52+5/28))+1</f>
        <v>6</v>
      </c>
      <c r="C340" s="26" t="s">
        <v>142</v>
      </c>
      <c r="E340" s="15"/>
      <c r="G340" s="8"/>
    </row>
    <row r="341" spans="5:7" ht="76.5" customHeight="1">
      <c r="E341" s="40" t="s">
        <v>22</v>
      </c>
      <c r="G341" s="41"/>
    </row>
    <row r="342" spans="5:10" ht="12.75" customHeight="1">
      <c r="E342" s="17"/>
      <c r="F342" s="33"/>
      <c r="G342" s="30"/>
      <c r="I342" s="30"/>
      <c r="J342" s="7"/>
    </row>
    <row r="343" spans="3:5" s="18" customFormat="1" ht="12.75">
      <c r="C343" s="18" t="s">
        <v>147</v>
      </c>
      <c r="E343" s="29" t="s">
        <v>21</v>
      </c>
    </row>
    <row r="344" spans="5:10" ht="12.75" customHeight="1">
      <c r="E344" s="17"/>
      <c r="F344" s="33"/>
      <c r="G344" s="30"/>
      <c r="I344" s="30"/>
      <c r="J344" s="7"/>
    </row>
    <row r="345" spans="1:7" ht="12.75">
      <c r="A345" s="32">
        <v>39483</v>
      </c>
      <c r="C345" s="9">
        <f>IF(A345&lt;&gt;"",A346+17,"")</f>
        <v>23</v>
      </c>
      <c r="E345" s="14" t="s">
        <v>149</v>
      </c>
      <c r="G345" s="10" t="s">
        <v>141</v>
      </c>
    </row>
    <row r="346" spans="1:7" ht="12.75">
      <c r="A346" s="16">
        <f>INT(MOD(INT((A345-2)/7)+0.6,52+5/28))+1</f>
        <v>6</v>
      </c>
      <c r="C346" s="26" t="s">
        <v>142</v>
      </c>
      <c r="E346" s="15"/>
      <c r="G346" s="8"/>
    </row>
    <row r="347" spans="5:7" ht="76.5" customHeight="1">
      <c r="E347" s="40" t="s">
        <v>19</v>
      </c>
      <c r="G347" s="41"/>
    </row>
    <row r="348" spans="5:10" ht="12.75" customHeight="1">
      <c r="E348" s="17"/>
      <c r="F348" s="33"/>
      <c r="G348" s="30"/>
      <c r="I348" s="30"/>
      <c r="J348" s="7"/>
    </row>
    <row r="349" spans="3:5" s="18" customFormat="1" ht="12.75">
      <c r="C349" s="18" t="s">
        <v>147</v>
      </c>
      <c r="E349" s="29" t="s">
        <v>20</v>
      </c>
    </row>
    <row r="350" spans="5:10" ht="12.75" customHeight="1">
      <c r="E350" s="17"/>
      <c r="F350" s="33"/>
      <c r="G350" s="30"/>
      <c r="I350" s="30"/>
      <c r="J350" s="7"/>
    </row>
    <row r="351" spans="1:7" ht="12.75">
      <c r="A351" s="32">
        <v>39479</v>
      </c>
      <c r="C351" s="9">
        <f>IF(A351&lt;&gt;"",A352+17,"")</f>
        <v>22</v>
      </c>
      <c r="E351" s="14" t="s">
        <v>144</v>
      </c>
      <c r="G351" s="10" t="s">
        <v>141</v>
      </c>
    </row>
    <row r="352" spans="1:7" ht="12.75">
      <c r="A352" s="16">
        <f>INT(MOD(INT((A351-2)/7)+0.6,52+5/28))+1</f>
        <v>5</v>
      </c>
      <c r="C352" s="26" t="s">
        <v>155</v>
      </c>
      <c r="E352" s="15"/>
      <c r="G352" s="8"/>
    </row>
    <row r="353" spans="5:7" ht="76.5" customHeight="1">
      <c r="E353" s="40" t="s">
        <v>17</v>
      </c>
      <c r="G353" s="41"/>
    </row>
    <row r="354" spans="5:10" ht="12.75" customHeight="1">
      <c r="E354" s="17" t="s">
        <v>18</v>
      </c>
      <c r="F354" s="33"/>
      <c r="G354" s="30"/>
      <c r="I354" s="30"/>
      <c r="J354" s="7"/>
    </row>
    <row r="355" spans="5:10" ht="12.75" customHeight="1">
      <c r="E355" s="17"/>
      <c r="F355" s="33"/>
      <c r="G355" s="30"/>
      <c r="I355" s="30"/>
      <c r="J355" s="7"/>
    </row>
    <row r="356" spans="1:7" ht="12.75">
      <c r="A356" s="32">
        <v>39478</v>
      </c>
      <c r="C356" s="9">
        <f>IF(A356&lt;&gt;"",A357+17,"")</f>
        <v>22</v>
      </c>
      <c r="E356" s="14" t="s">
        <v>149</v>
      </c>
      <c r="G356" s="10" t="s">
        <v>141</v>
      </c>
    </row>
    <row r="357" spans="1:7" ht="12.75">
      <c r="A357" s="16">
        <f>INT(MOD(INT((A356-2)/7)+0.6,52+5/28))+1</f>
        <v>5</v>
      </c>
      <c r="C357" s="26" t="s">
        <v>142</v>
      </c>
      <c r="E357" s="15"/>
      <c r="G357" s="8"/>
    </row>
    <row r="358" spans="5:7" ht="76.5" customHeight="1">
      <c r="E358" s="40" t="s">
        <v>16</v>
      </c>
      <c r="G358" s="41"/>
    </row>
    <row r="359" spans="5:10" ht="12.75" customHeight="1">
      <c r="E359" s="17"/>
      <c r="F359" s="33"/>
      <c r="G359" s="30"/>
      <c r="I359" s="30"/>
      <c r="J359" s="7"/>
    </row>
    <row r="360" spans="3:5" s="18" customFormat="1" ht="12.75">
      <c r="C360" s="18" t="s">
        <v>147</v>
      </c>
      <c r="E360" s="29" t="s">
        <v>15</v>
      </c>
    </row>
    <row r="361" spans="5:10" ht="12.75" customHeight="1">
      <c r="E361" s="17"/>
      <c r="F361" s="33"/>
      <c r="G361" s="30"/>
      <c r="I361" s="30"/>
      <c r="J361" s="7"/>
    </row>
    <row r="362" spans="1:7" ht="12.75">
      <c r="A362" s="32">
        <v>39477</v>
      </c>
      <c r="C362" s="9">
        <f>IF(A362&lt;&gt;"",A363+17,"")</f>
        <v>22</v>
      </c>
      <c r="E362" s="14" t="s">
        <v>149</v>
      </c>
      <c r="G362" s="10" t="s">
        <v>141</v>
      </c>
    </row>
    <row r="363" spans="1:7" ht="12.75">
      <c r="A363" s="16">
        <f>INT(MOD(INT((A362-2)/7)+0.6,52+5/28))+1</f>
        <v>5</v>
      </c>
      <c r="C363" s="26" t="s">
        <v>142</v>
      </c>
      <c r="E363" s="15"/>
      <c r="G363" s="8"/>
    </row>
    <row r="364" spans="5:7" ht="76.5" customHeight="1">
      <c r="E364" s="40" t="s">
        <v>14</v>
      </c>
      <c r="G364" s="41"/>
    </row>
    <row r="365" spans="5:10" ht="12.75" customHeight="1">
      <c r="E365" s="17"/>
      <c r="F365" s="33"/>
      <c r="G365" s="30"/>
      <c r="I365" s="30"/>
      <c r="J365" s="7"/>
    </row>
    <row r="366" spans="1:7" ht="12.75">
      <c r="A366" s="32">
        <v>39472</v>
      </c>
      <c r="C366" s="9">
        <f>IF(A366&lt;&gt;"",A367+17,"")</f>
        <v>21</v>
      </c>
      <c r="E366" s="14" t="s">
        <v>149</v>
      </c>
      <c r="G366" s="10" t="s">
        <v>141</v>
      </c>
    </row>
    <row r="367" spans="1:7" ht="12.75">
      <c r="A367" s="16">
        <f>INT(MOD(INT((A366-2)/7)+0.6,52+5/28))+1</f>
        <v>4</v>
      </c>
      <c r="C367" s="26" t="s">
        <v>155</v>
      </c>
      <c r="E367" s="15"/>
      <c r="G367" s="8">
        <v>39477</v>
      </c>
    </row>
    <row r="368" spans="5:7" ht="76.5" customHeight="1">
      <c r="E368" s="40" t="s">
        <v>12</v>
      </c>
      <c r="G368" s="41" t="s">
        <v>13</v>
      </c>
    </row>
    <row r="369" spans="5:10" ht="12.75" customHeight="1">
      <c r="E369" s="17"/>
      <c r="F369" s="33"/>
      <c r="G369" s="30"/>
      <c r="I369" s="30"/>
      <c r="J369" s="7"/>
    </row>
    <row r="370" spans="1:7" ht="12.75">
      <c r="A370" s="32">
        <v>39471</v>
      </c>
      <c r="C370" s="9">
        <f>IF(A370&lt;&gt;"",A371+17,"")</f>
        <v>21</v>
      </c>
      <c r="E370" s="14" t="s">
        <v>145</v>
      </c>
      <c r="G370" s="10" t="s">
        <v>141</v>
      </c>
    </row>
    <row r="371" spans="1:7" ht="12.75">
      <c r="A371" s="16">
        <f>INT(MOD(INT((A370-2)/7)+0.6,52+5/28))+1</f>
        <v>4</v>
      </c>
      <c r="C371" s="26" t="s">
        <v>142</v>
      </c>
      <c r="E371" s="15"/>
      <c r="G371" s="8">
        <v>39472</v>
      </c>
    </row>
    <row r="372" spans="5:7" ht="76.5" customHeight="1">
      <c r="E372" s="40" t="s">
        <v>11</v>
      </c>
      <c r="G372" s="41" t="s">
        <v>10</v>
      </c>
    </row>
    <row r="373" spans="5:10" ht="12.75" customHeight="1">
      <c r="E373" s="17"/>
      <c r="F373" s="33"/>
      <c r="G373" s="30"/>
      <c r="I373" s="30"/>
      <c r="J373" s="7"/>
    </row>
    <row r="374" spans="3:5" s="18" customFormat="1" ht="12.75">
      <c r="C374" s="18" t="s">
        <v>147</v>
      </c>
      <c r="E374" s="29" t="s">
        <v>179</v>
      </c>
    </row>
    <row r="375" ht="12.75">
      <c r="E375" s="25"/>
    </row>
    <row r="376" spans="1:7" ht="12.75">
      <c r="A376" s="32">
        <v>39470</v>
      </c>
      <c r="C376" s="9">
        <f>IF(A376&lt;&gt;"",A377+17,"")</f>
        <v>21</v>
      </c>
      <c r="E376" s="14" t="s">
        <v>145</v>
      </c>
      <c r="G376" s="10" t="s">
        <v>141</v>
      </c>
    </row>
    <row r="377" spans="1:7" ht="12.75">
      <c r="A377" s="16">
        <f>INT(MOD(INT((A376-2)/7)+0.6,52+5/28))+1</f>
        <v>4</v>
      </c>
      <c r="C377" s="26" t="s">
        <v>142</v>
      </c>
      <c r="E377" s="15"/>
      <c r="G377" s="8"/>
    </row>
    <row r="378" spans="5:7" ht="76.5" customHeight="1">
      <c r="E378" s="40" t="s">
        <v>9</v>
      </c>
      <c r="G378" s="12"/>
    </row>
    <row r="379" spans="5:10" ht="12.75" customHeight="1">
      <c r="E379" s="17"/>
      <c r="F379" s="33"/>
      <c r="G379" s="30"/>
      <c r="I379" s="30"/>
      <c r="J379" s="7"/>
    </row>
    <row r="380" spans="1:7" ht="12.75">
      <c r="A380" s="32">
        <v>39465</v>
      </c>
      <c r="C380" s="9">
        <f>IF(A380&lt;&gt;"",A381+17,"")</f>
        <v>20</v>
      </c>
      <c r="E380" s="14" t="s">
        <v>150</v>
      </c>
      <c r="G380" s="10" t="s">
        <v>141</v>
      </c>
    </row>
    <row r="381" spans="1:7" ht="12.75">
      <c r="A381" s="16">
        <f>INT(MOD(INT((A380-2)/7)+0.6,52+5/28))+1</f>
        <v>3</v>
      </c>
      <c r="C381" s="26" t="s">
        <v>155</v>
      </c>
      <c r="E381" s="15"/>
      <c r="G381" s="8"/>
    </row>
    <row r="382" spans="5:7" ht="76.5" customHeight="1">
      <c r="E382" s="40"/>
      <c r="G382" s="41"/>
    </row>
    <row r="383" spans="5:10" ht="12.75" customHeight="1">
      <c r="E383" s="17"/>
      <c r="F383" s="33"/>
      <c r="G383" s="30"/>
      <c r="I383" s="30"/>
      <c r="J383" s="7"/>
    </row>
    <row r="384" spans="1:7" ht="12.75">
      <c r="A384" s="32">
        <v>39464</v>
      </c>
      <c r="C384" s="9">
        <f>IF(A384&lt;&gt;"",A385+17,"")</f>
        <v>20</v>
      </c>
      <c r="E384" s="14" t="s">
        <v>150</v>
      </c>
      <c r="G384" s="10" t="s">
        <v>141</v>
      </c>
    </row>
    <row r="385" spans="1:7" ht="12.75">
      <c r="A385" s="16">
        <f>INT(MOD(INT((A384-2)/7)+0.6,52+5/28))+1</f>
        <v>3</v>
      </c>
      <c r="C385" s="26" t="s">
        <v>142</v>
      </c>
      <c r="E385" s="15"/>
      <c r="G385" s="8"/>
    </row>
    <row r="386" spans="5:7" ht="76.5" customHeight="1">
      <c r="E386" s="40"/>
      <c r="G386" s="12"/>
    </row>
    <row r="387" spans="5:10" ht="12.75" customHeight="1">
      <c r="E387" s="17"/>
      <c r="F387" s="33"/>
      <c r="G387" s="30"/>
      <c r="I387" s="30"/>
      <c r="J387" s="7"/>
    </row>
    <row r="388" spans="1:7" ht="12.75">
      <c r="A388" s="32">
        <v>39463</v>
      </c>
      <c r="C388" s="9">
        <f>IF(A388&lt;&gt;"",A389+17,"")</f>
        <v>20</v>
      </c>
      <c r="E388" s="14" t="s">
        <v>7</v>
      </c>
      <c r="G388" s="10" t="s">
        <v>141</v>
      </c>
    </row>
    <row r="389" spans="1:7" ht="12.75">
      <c r="A389" s="16">
        <f>INT(MOD(INT((A388-2)/7)+0.6,52+5/28))+1</f>
        <v>3</v>
      </c>
      <c r="C389" s="26" t="s">
        <v>142</v>
      </c>
      <c r="E389" s="15"/>
      <c r="G389" s="8"/>
    </row>
    <row r="390" spans="5:7" ht="76.5" customHeight="1">
      <c r="E390" s="31" t="s">
        <v>8</v>
      </c>
      <c r="G390" s="12"/>
    </row>
    <row r="391" spans="5:10" ht="12.75" customHeight="1">
      <c r="E391" s="17"/>
      <c r="F391" s="33"/>
      <c r="G391" s="30"/>
      <c r="I391" s="30"/>
      <c r="J391" s="7"/>
    </row>
    <row r="392" spans="1:7" ht="12.75">
      <c r="A392" s="32">
        <v>39458</v>
      </c>
      <c r="C392" s="9">
        <f>IF(A392&lt;&gt;"",A393+17,"")</f>
        <v>19</v>
      </c>
      <c r="E392" s="14" t="s">
        <v>149</v>
      </c>
      <c r="G392" s="10" t="s">
        <v>141</v>
      </c>
    </row>
    <row r="393" spans="1:7" ht="12.75">
      <c r="A393" s="16">
        <f>INT(MOD(INT((A392-2)/7)+0.6,52+5/28))+1</f>
        <v>2</v>
      </c>
      <c r="C393" s="26" t="s">
        <v>155</v>
      </c>
      <c r="E393" s="15"/>
      <c r="G393" s="8">
        <v>39463</v>
      </c>
    </row>
    <row r="394" spans="5:7" ht="76.5" customHeight="1">
      <c r="E394" s="40" t="s">
        <v>4</v>
      </c>
      <c r="G394" s="41" t="s">
        <v>5</v>
      </c>
    </row>
    <row r="395" spans="5:10" ht="12.75" customHeight="1">
      <c r="E395" s="17"/>
      <c r="F395" s="33"/>
      <c r="G395" s="30"/>
      <c r="I395" s="30"/>
      <c r="J395" s="7"/>
    </row>
    <row r="396" spans="3:5" s="18" customFormat="1" ht="12.75">
      <c r="C396" s="18" t="s">
        <v>147</v>
      </c>
      <c r="E396" s="29" t="s">
        <v>6</v>
      </c>
    </row>
    <row r="397" ht="12.75">
      <c r="E397" s="25"/>
    </row>
    <row r="398" spans="1:7" ht="12.75">
      <c r="A398" s="32">
        <v>39457</v>
      </c>
      <c r="C398" s="9">
        <f>IF(A398&lt;&gt;"",A399+17,"")</f>
        <v>19</v>
      </c>
      <c r="E398" s="14" t="s">
        <v>149</v>
      </c>
      <c r="G398" s="10" t="s">
        <v>141</v>
      </c>
    </row>
    <row r="399" spans="1:7" ht="12.75">
      <c r="A399" s="16">
        <f>INT(MOD(INT((A398-2)/7)+0.6,52+5/28))+1</f>
        <v>2</v>
      </c>
      <c r="C399" s="26" t="s">
        <v>142</v>
      </c>
      <c r="E399" s="15"/>
      <c r="G399" s="8"/>
    </row>
    <row r="400" spans="5:7" ht="76.5" customHeight="1">
      <c r="E400" s="40" t="s">
        <v>2</v>
      </c>
      <c r="G400" s="12"/>
    </row>
    <row r="401" spans="5:10" ht="12.75" customHeight="1">
      <c r="E401" s="17"/>
      <c r="F401" s="33"/>
      <c r="G401" s="30"/>
      <c r="I401" s="30"/>
      <c r="J401" s="7"/>
    </row>
    <row r="402" spans="3:5" s="18" customFormat="1" ht="12.75">
      <c r="C402" s="18" t="s">
        <v>147</v>
      </c>
      <c r="E402" s="29" t="s">
        <v>3</v>
      </c>
    </row>
    <row r="403" ht="12.75">
      <c r="E403" s="25"/>
    </row>
    <row r="404" spans="1:7" ht="12.75">
      <c r="A404" s="32">
        <v>39456</v>
      </c>
      <c r="C404" s="9">
        <f>IF(A404&lt;&gt;"",A405+17,"")</f>
        <v>19</v>
      </c>
      <c r="E404" s="14" t="s">
        <v>145</v>
      </c>
      <c r="G404" s="10" t="s">
        <v>141</v>
      </c>
    </row>
    <row r="405" spans="1:7" ht="12.75">
      <c r="A405" s="16">
        <f>INT(MOD(INT((A404-2)/7)+0.6,52+5/28))+1</f>
        <v>2</v>
      </c>
      <c r="C405" s="26" t="s">
        <v>142</v>
      </c>
      <c r="E405" s="15"/>
      <c r="G405" s="8"/>
    </row>
    <row r="406" spans="5:7" ht="76.5" customHeight="1">
      <c r="E406" s="40" t="s">
        <v>1</v>
      </c>
      <c r="G406" s="12"/>
    </row>
    <row r="407" spans="5:10" ht="12.75" customHeight="1">
      <c r="E407" s="17"/>
      <c r="F407" s="33"/>
      <c r="G407" s="30"/>
      <c r="I407" s="30"/>
      <c r="J407" s="7"/>
    </row>
    <row r="408" spans="3:5" s="18" customFormat="1" ht="12.75">
      <c r="C408" s="18" t="s">
        <v>147</v>
      </c>
      <c r="E408" s="29" t="s">
        <v>262</v>
      </c>
    </row>
    <row r="409" ht="13.5" thickBot="1">
      <c r="E409" s="13"/>
    </row>
    <row r="410" spans="1:11" ht="13.5" thickBot="1">
      <c r="A410" s="51" t="s">
        <v>281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</row>
    <row r="411" ht="12.75">
      <c r="E411" s="25"/>
    </row>
    <row r="412" spans="1:9" ht="12.75">
      <c r="A412" s="32">
        <v>39437</v>
      </c>
      <c r="C412" s="9">
        <f>IF(A412&lt;&gt;"",A413-35,"")</f>
        <v>16</v>
      </c>
      <c r="E412" s="14" t="s">
        <v>198</v>
      </c>
      <c r="F412" s="33"/>
      <c r="G412" s="10" t="s">
        <v>141</v>
      </c>
      <c r="I412" s="10"/>
    </row>
    <row r="413" spans="1:9" ht="12.75">
      <c r="A413" s="16">
        <f>INT(MOD(INT((A412-2)/7)+0.6,52+5/28))+1</f>
        <v>51</v>
      </c>
      <c r="C413" s="26" t="s">
        <v>155</v>
      </c>
      <c r="E413" s="15"/>
      <c r="F413" s="33"/>
      <c r="G413" s="34">
        <v>39091</v>
      </c>
      <c r="I413" s="35"/>
    </row>
    <row r="414" spans="5:10" ht="76.5" customHeight="1">
      <c r="E414" s="27" t="s">
        <v>287</v>
      </c>
      <c r="F414" s="33"/>
      <c r="G414" s="28" t="s">
        <v>286</v>
      </c>
      <c r="I414" s="30"/>
      <c r="J414" s="7"/>
    </row>
    <row r="415" spans="5:10" ht="12.75" customHeight="1">
      <c r="E415" s="17"/>
      <c r="F415" s="33"/>
      <c r="G415" s="30"/>
      <c r="I415" s="30"/>
      <c r="J415" s="7"/>
    </row>
    <row r="416" spans="3:5" s="18" customFormat="1" ht="12.75">
      <c r="C416" s="18" t="s">
        <v>147</v>
      </c>
      <c r="E416" s="29" t="s">
        <v>0</v>
      </c>
    </row>
    <row r="417" spans="1:1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9" ht="12.75">
      <c r="A418" s="32">
        <v>39436</v>
      </c>
      <c r="C418" s="9">
        <f>IF(A418&lt;&gt;"",A419-35,"")</f>
        <v>16</v>
      </c>
      <c r="E418" s="14" t="s">
        <v>145</v>
      </c>
      <c r="F418" s="33"/>
      <c r="G418" s="10" t="s">
        <v>141</v>
      </c>
      <c r="I418" s="10"/>
    </row>
    <row r="419" spans="1:9" ht="12.75">
      <c r="A419" s="16">
        <f>INT(MOD(INT((A418-2)/7)+0.6,52+5/28))+1</f>
        <v>51</v>
      </c>
      <c r="C419" s="26" t="s">
        <v>142</v>
      </c>
      <c r="E419" s="15"/>
      <c r="F419" s="33"/>
      <c r="G419" s="34">
        <v>39091</v>
      </c>
      <c r="I419" s="35"/>
    </row>
    <row r="420" spans="5:10" ht="76.5" customHeight="1">
      <c r="E420" s="27" t="s">
        <v>285</v>
      </c>
      <c r="F420" s="33"/>
      <c r="G420" s="28" t="s">
        <v>286</v>
      </c>
      <c r="I420" s="30"/>
      <c r="J420" s="7"/>
    </row>
    <row r="421" spans="5:10" ht="12.75" customHeight="1">
      <c r="E421" s="17"/>
      <c r="F421" s="33"/>
      <c r="G421" s="30"/>
      <c r="I421" s="30"/>
      <c r="J421" s="7"/>
    </row>
    <row r="422" spans="1:9" ht="12.75">
      <c r="A422" s="32">
        <v>39435</v>
      </c>
      <c r="C422" s="9">
        <f>IF(A422&lt;&gt;"",A423-35,"")</f>
        <v>16</v>
      </c>
      <c r="E422" s="14" t="s">
        <v>148</v>
      </c>
      <c r="F422" s="33"/>
      <c r="G422" s="10" t="s">
        <v>141</v>
      </c>
      <c r="I422" s="10"/>
    </row>
    <row r="423" spans="1:9" ht="12.75">
      <c r="A423" s="16">
        <f>INT(MOD(INT((A422-2)/7)+0.6,52+5/28))+1</f>
        <v>51</v>
      </c>
      <c r="C423" s="26" t="s">
        <v>142</v>
      </c>
      <c r="E423" s="15"/>
      <c r="F423" s="33"/>
      <c r="G423" s="34"/>
      <c r="I423" s="35"/>
    </row>
    <row r="424" spans="5:10" ht="76.5" customHeight="1">
      <c r="E424" s="27" t="s">
        <v>283</v>
      </c>
      <c r="F424" s="33"/>
      <c r="G424" s="28"/>
      <c r="I424" s="30"/>
      <c r="J424" s="7"/>
    </row>
    <row r="425" spans="5:10" ht="12.75" customHeight="1">
      <c r="E425" s="17"/>
      <c r="F425" s="33"/>
      <c r="G425" s="30"/>
      <c r="I425" s="30"/>
      <c r="J425" s="7"/>
    </row>
    <row r="426" spans="3:5" s="18" customFormat="1" ht="12.75">
      <c r="C426" s="18" t="s">
        <v>147</v>
      </c>
      <c r="E426" s="29" t="s">
        <v>284</v>
      </c>
    </row>
    <row r="427" spans="1:1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9" ht="12.75">
      <c r="A428" s="32">
        <v>39434</v>
      </c>
      <c r="C428" s="9">
        <f>IF(A428&lt;&gt;"",A429-35,"")</f>
        <v>16</v>
      </c>
      <c r="E428" s="14" t="s">
        <v>242</v>
      </c>
      <c r="F428" s="33"/>
      <c r="G428" s="10" t="s">
        <v>141</v>
      </c>
      <c r="I428" s="10"/>
    </row>
    <row r="429" spans="1:9" ht="12.75">
      <c r="A429" s="16">
        <f>INT(MOD(INT((A428-2)/7)+0.6,52+5/28))+1</f>
        <v>51</v>
      </c>
      <c r="C429" s="26" t="s">
        <v>155</v>
      </c>
      <c r="E429" s="15"/>
      <c r="F429" s="33"/>
      <c r="G429" s="34"/>
      <c r="I429" s="35"/>
    </row>
    <row r="430" spans="5:10" ht="76.5" customHeight="1">
      <c r="E430" s="22" t="s">
        <v>282</v>
      </c>
      <c r="F430" s="33"/>
      <c r="G430" s="28"/>
      <c r="I430" s="30"/>
      <c r="J430" s="7"/>
    </row>
    <row r="431" spans="5:10" ht="12.75" customHeight="1">
      <c r="E431" s="17"/>
      <c r="F431" s="33"/>
      <c r="G431" s="30"/>
      <c r="I431" s="30"/>
      <c r="J431" s="7"/>
    </row>
    <row r="432" spans="1:9" ht="12.75">
      <c r="A432" s="32">
        <v>39430</v>
      </c>
      <c r="C432" s="9">
        <f>IF(A432&lt;&gt;"",A433-35,"")</f>
        <v>15</v>
      </c>
      <c r="E432" s="14" t="s">
        <v>144</v>
      </c>
      <c r="F432" s="33"/>
      <c r="G432" s="10" t="s">
        <v>141</v>
      </c>
      <c r="I432" s="10"/>
    </row>
    <row r="433" spans="1:9" ht="12.75">
      <c r="A433" s="16">
        <f>INT(MOD(INT((A432-2)/7)+0.6,52+5/28))+1</f>
        <v>50</v>
      </c>
      <c r="C433" s="26" t="s">
        <v>155</v>
      </c>
      <c r="E433" s="15"/>
      <c r="F433" s="33"/>
      <c r="G433" s="34"/>
      <c r="I433" s="35"/>
    </row>
    <row r="434" spans="5:10" ht="76.5" customHeight="1">
      <c r="E434" s="27" t="s">
        <v>280</v>
      </c>
      <c r="F434" s="33"/>
      <c r="G434" s="28"/>
      <c r="I434" s="30"/>
      <c r="J434" s="7"/>
    </row>
    <row r="435" spans="5:10" ht="12.75" customHeight="1">
      <c r="E435" s="17" t="s">
        <v>279</v>
      </c>
      <c r="F435" s="33"/>
      <c r="G435" s="30"/>
      <c r="I435" s="30"/>
      <c r="J435" s="7"/>
    </row>
    <row r="436" spans="1:1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9" ht="12.75">
      <c r="A437" s="32">
        <v>39429</v>
      </c>
      <c r="C437" s="9">
        <f>IF(A437&lt;&gt;"",A438-35,"")</f>
        <v>15</v>
      </c>
      <c r="E437" s="14" t="s">
        <v>145</v>
      </c>
      <c r="F437" s="33"/>
      <c r="G437" s="10" t="s">
        <v>141</v>
      </c>
      <c r="I437" s="10"/>
    </row>
    <row r="438" spans="1:9" ht="12.75">
      <c r="A438" s="16">
        <f>INT(MOD(INT((A437-2)/7)+0.6,52+5/28))+1</f>
        <v>50</v>
      </c>
      <c r="C438" s="26" t="s">
        <v>142</v>
      </c>
      <c r="E438" s="15"/>
      <c r="F438" s="33"/>
      <c r="G438" s="34">
        <v>39435</v>
      </c>
      <c r="I438" s="34">
        <v>39434</v>
      </c>
    </row>
    <row r="439" spans="5:10" ht="76.5" customHeight="1">
      <c r="E439" s="27" t="s">
        <v>276</v>
      </c>
      <c r="F439" s="33"/>
      <c r="G439" s="28" t="s">
        <v>277</v>
      </c>
      <c r="I439" s="28" t="s">
        <v>183</v>
      </c>
      <c r="J439" s="7"/>
    </row>
    <row r="440" spans="5:10" ht="12.75" customHeight="1">
      <c r="E440" s="17"/>
      <c r="F440" s="33"/>
      <c r="G440" s="30"/>
      <c r="I440" s="30"/>
      <c r="J440" s="7"/>
    </row>
    <row r="441" spans="3:5" s="18" customFormat="1" ht="12.75">
      <c r="C441" s="18" t="s">
        <v>147</v>
      </c>
      <c r="E441" s="29" t="s">
        <v>278</v>
      </c>
    </row>
    <row r="442" spans="1:1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9" ht="12.75">
      <c r="A443" s="32">
        <v>39428</v>
      </c>
      <c r="C443" s="9">
        <f>IF(A443&lt;&gt;"",A444-35,"")</f>
        <v>15</v>
      </c>
      <c r="E443" s="14" t="s">
        <v>151</v>
      </c>
      <c r="F443" s="33"/>
      <c r="G443" s="10" t="s">
        <v>141</v>
      </c>
      <c r="I443" s="10"/>
    </row>
    <row r="444" spans="1:9" ht="12.75">
      <c r="A444" s="16">
        <f>INT(MOD(INT((A443-2)/7)+0.6,52+5/28))+1</f>
        <v>50</v>
      </c>
      <c r="C444" s="26" t="s">
        <v>142</v>
      </c>
      <c r="E444" s="15"/>
      <c r="F444" s="33"/>
      <c r="G444" s="34"/>
      <c r="I444" s="35"/>
    </row>
    <row r="445" spans="5:10" ht="76.5" customHeight="1">
      <c r="E445" s="27" t="s">
        <v>274</v>
      </c>
      <c r="F445" s="33"/>
      <c r="G445" s="28"/>
      <c r="I445" s="30"/>
      <c r="J445" s="7"/>
    </row>
    <row r="446" spans="5:10" ht="12.75" customHeight="1">
      <c r="E446" s="17"/>
      <c r="F446" s="33"/>
      <c r="G446" s="30"/>
      <c r="I446" s="30"/>
      <c r="J446" s="7"/>
    </row>
    <row r="447" spans="3:5" s="18" customFormat="1" ht="12.75">
      <c r="C447" s="18" t="s">
        <v>147</v>
      </c>
      <c r="E447" s="29" t="s">
        <v>275</v>
      </c>
    </row>
    <row r="448" spans="1:1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9" ht="12.75">
      <c r="A449" s="32">
        <v>39423</v>
      </c>
      <c r="C449" s="9">
        <f>IF(A449&lt;&gt;"",A450-35,"")</f>
        <v>14</v>
      </c>
      <c r="E449" s="14" t="s">
        <v>144</v>
      </c>
      <c r="F449" s="33"/>
      <c r="G449" s="10" t="s">
        <v>141</v>
      </c>
      <c r="I449" s="10"/>
    </row>
    <row r="450" spans="1:9" ht="12.75">
      <c r="A450" s="16">
        <f>INT(MOD(INT((A449-2)/7)+0.6,52+5/28))+1</f>
        <v>49</v>
      </c>
      <c r="C450" s="26" t="s">
        <v>155</v>
      </c>
      <c r="E450" s="15"/>
      <c r="F450" s="33"/>
      <c r="G450" s="34"/>
      <c r="I450" s="35"/>
    </row>
    <row r="451" spans="5:10" ht="76.5" customHeight="1">
      <c r="E451" s="27" t="s">
        <v>269</v>
      </c>
      <c r="F451" s="33"/>
      <c r="G451" s="28"/>
      <c r="I451" s="30"/>
      <c r="J451" s="7"/>
    </row>
    <row r="452" spans="5:10" ht="12.75" customHeight="1">
      <c r="E452" s="17" t="s">
        <v>270</v>
      </c>
      <c r="F452" s="33"/>
      <c r="G452" s="30"/>
      <c r="I452" s="30"/>
      <c r="J452" s="7"/>
    </row>
    <row r="453" spans="5:10" ht="12.75" customHeight="1">
      <c r="E453" s="17" t="s">
        <v>271</v>
      </c>
      <c r="F453" s="33"/>
      <c r="G453" s="30"/>
      <c r="I453" s="30"/>
      <c r="J453" s="7"/>
    </row>
    <row r="454" spans="1:1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9" ht="12.75">
      <c r="A455" s="32">
        <v>39423</v>
      </c>
      <c r="C455" s="9">
        <f>IF(A455&lt;&gt;"",A456-35,"")</f>
        <v>14</v>
      </c>
      <c r="E455" s="14" t="s">
        <v>159</v>
      </c>
      <c r="F455" s="33"/>
      <c r="G455" s="10" t="s">
        <v>141</v>
      </c>
      <c r="I455" s="10"/>
    </row>
    <row r="456" spans="1:9" ht="12.75">
      <c r="A456" s="16">
        <f>INT(MOD(INT((A455-2)/7)+0.6,52+5/28))+1</f>
        <v>49</v>
      </c>
      <c r="C456" s="26" t="s">
        <v>142</v>
      </c>
      <c r="E456" s="15"/>
      <c r="F456" s="33"/>
      <c r="G456" s="34"/>
      <c r="I456" s="35"/>
    </row>
    <row r="457" spans="5:10" ht="76.5" customHeight="1">
      <c r="E457" s="27" t="s">
        <v>273</v>
      </c>
      <c r="F457" s="33"/>
      <c r="G457" s="28"/>
      <c r="I457" s="30"/>
      <c r="J457" s="7"/>
    </row>
    <row r="458" spans="1:1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9" ht="12.75">
      <c r="A459" s="32">
        <v>39422</v>
      </c>
      <c r="C459" s="9">
        <f>IF(A459&lt;&gt;"",A460-35,"")</f>
        <v>14</v>
      </c>
      <c r="E459" s="14" t="s">
        <v>149</v>
      </c>
      <c r="F459" s="33"/>
      <c r="G459" s="10" t="s">
        <v>141</v>
      </c>
      <c r="I459" s="10"/>
    </row>
    <row r="460" spans="1:9" ht="12.75">
      <c r="A460" s="16">
        <f>INT(MOD(INT((A459-2)/7)+0.6,52+5/28))+1</f>
        <v>49</v>
      </c>
      <c r="C460" s="26" t="s">
        <v>142</v>
      </c>
      <c r="E460" s="15"/>
      <c r="F460" s="33"/>
      <c r="G460" s="34"/>
      <c r="I460" s="35"/>
    </row>
    <row r="461" spans="5:10" ht="76.5" customHeight="1">
      <c r="E461" s="27" t="s">
        <v>268</v>
      </c>
      <c r="F461" s="33"/>
      <c r="G461" s="28"/>
      <c r="I461" s="30"/>
      <c r="J461" s="7"/>
    </row>
    <row r="462" spans="5:10" ht="12.75" customHeight="1">
      <c r="E462" s="17"/>
      <c r="F462" s="33"/>
      <c r="G462" s="30"/>
      <c r="I462" s="30"/>
      <c r="J462" s="7"/>
    </row>
    <row r="463" spans="1:1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9" ht="12.75">
      <c r="A464" s="32">
        <v>39421</v>
      </c>
      <c r="C464" s="9">
        <f>IF(A464&lt;&gt;"",A465-35,"")</f>
        <v>14</v>
      </c>
      <c r="E464" s="14" t="s">
        <v>149</v>
      </c>
      <c r="F464" s="33"/>
      <c r="G464" s="10" t="s">
        <v>141</v>
      </c>
      <c r="I464" s="10"/>
    </row>
    <row r="465" spans="1:9" ht="12.75">
      <c r="A465" s="16">
        <f>INT(MOD(INT((A464-2)/7)+0.6,52+5/28))+1</f>
        <v>49</v>
      </c>
      <c r="C465" s="26" t="s">
        <v>142</v>
      </c>
      <c r="E465" s="15"/>
      <c r="F465" s="33"/>
      <c r="G465" s="34"/>
      <c r="I465" s="35"/>
    </row>
    <row r="466" spans="5:10" ht="76.5" customHeight="1">
      <c r="E466" s="27" t="s">
        <v>267</v>
      </c>
      <c r="F466" s="33"/>
      <c r="G466" s="28"/>
      <c r="I466" s="30"/>
      <c r="J466" s="7"/>
    </row>
    <row r="467" s="18" customFormat="1" ht="12.75">
      <c r="E467" s="42"/>
    </row>
    <row r="468" spans="3:5" s="18" customFormat="1" ht="12.75">
      <c r="C468" s="18" t="s">
        <v>147</v>
      </c>
      <c r="E468" s="29" t="s">
        <v>272</v>
      </c>
    </row>
    <row r="469" spans="5:10" ht="12.75" customHeight="1">
      <c r="E469" s="17"/>
      <c r="F469" s="33"/>
      <c r="G469" s="30"/>
      <c r="I469" s="30"/>
      <c r="J469" s="7"/>
    </row>
    <row r="470" spans="1:9" ht="12.75">
      <c r="A470" s="32">
        <v>39416</v>
      </c>
      <c r="C470" s="9">
        <f>IF(A470&lt;&gt;"",A471-35,"")</f>
        <v>13</v>
      </c>
      <c r="E470" s="14" t="s">
        <v>144</v>
      </c>
      <c r="F470" s="33"/>
      <c r="G470" s="10" t="s">
        <v>141</v>
      </c>
      <c r="I470" s="10"/>
    </row>
    <row r="471" spans="1:9" ht="12.75">
      <c r="A471" s="16">
        <f>INT(MOD(INT((A470-2)/7)+0.6,52+5/28))+1</f>
        <v>48</v>
      </c>
      <c r="C471" s="26" t="s">
        <v>155</v>
      </c>
      <c r="E471" s="15"/>
      <c r="F471" s="33"/>
      <c r="G471" s="34">
        <v>39421</v>
      </c>
      <c r="I471" s="35"/>
    </row>
    <row r="472" spans="5:10" ht="76.5" customHeight="1">
      <c r="E472" s="27" t="s">
        <v>263</v>
      </c>
      <c r="F472" s="33"/>
      <c r="G472" s="28" t="s">
        <v>266</v>
      </c>
      <c r="I472" s="30"/>
      <c r="J472" s="7"/>
    </row>
    <row r="473" spans="5:10" ht="12.75" customHeight="1">
      <c r="E473" s="17" t="s">
        <v>264</v>
      </c>
      <c r="F473" s="33"/>
      <c r="G473" s="30"/>
      <c r="I473" s="30"/>
      <c r="J473" s="7"/>
    </row>
    <row r="474" spans="1:1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9" ht="12.75">
      <c r="A475" s="32">
        <v>39415</v>
      </c>
      <c r="C475" s="9">
        <f>IF(A475&lt;&gt;"",A476-35,"")</f>
        <v>13</v>
      </c>
      <c r="E475" s="14" t="s">
        <v>149</v>
      </c>
      <c r="F475" s="33"/>
      <c r="G475" s="10" t="s">
        <v>141</v>
      </c>
      <c r="I475" s="10"/>
    </row>
    <row r="476" spans="1:9" ht="12.75">
      <c r="A476" s="16">
        <f>INT(MOD(INT((A475-2)/7)+0.6,52+5/28))+1</f>
        <v>48</v>
      </c>
      <c r="C476" s="26" t="s">
        <v>142</v>
      </c>
      <c r="E476" s="15"/>
      <c r="F476" s="33"/>
      <c r="G476" s="34"/>
      <c r="I476" s="35"/>
    </row>
    <row r="477" spans="5:10" ht="76.5" customHeight="1">
      <c r="E477" s="27" t="s">
        <v>265</v>
      </c>
      <c r="F477" s="33"/>
      <c r="G477" s="28"/>
      <c r="I477" s="30"/>
      <c r="J477" s="7"/>
    </row>
    <row r="478" spans="5:10" ht="12.75" customHeight="1">
      <c r="E478" s="17"/>
      <c r="F478" s="33"/>
      <c r="G478" s="30"/>
      <c r="I478" s="30"/>
      <c r="J478" s="7"/>
    </row>
    <row r="479" spans="3:5" s="18" customFormat="1" ht="12.75">
      <c r="C479" s="18" t="s">
        <v>147</v>
      </c>
      <c r="E479" s="29" t="s">
        <v>262</v>
      </c>
    </row>
    <row r="480" spans="1:1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9" ht="12.75">
      <c r="A481" s="32">
        <v>39414</v>
      </c>
      <c r="C481" s="9">
        <f>IF(A481&lt;&gt;"",A482-35,"")</f>
        <v>13</v>
      </c>
      <c r="E481" s="14"/>
      <c r="F481" s="33"/>
      <c r="G481" s="10" t="s">
        <v>141</v>
      </c>
      <c r="I481" s="10"/>
    </row>
    <row r="482" spans="1:9" ht="12.75">
      <c r="A482" s="16">
        <f>INT(MOD(INT((A481-2)/7)+0.6,52+5/28))+1</f>
        <v>48</v>
      </c>
      <c r="C482" s="26" t="s">
        <v>142</v>
      </c>
      <c r="E482" s="15"/>
      <c r="F482" s="33"/>
      <c r="G482" s="34"/>
      <c r="I482" s="35"/>
    </row>
    <row r="483" spans="5:10" ht="76.5" customHeight="1">
      <c r="E483" s="27" t="s">
        <v>261</v>
      </c>
      <c r="F483" s="33"/>
      <c r="G483" s="28"/>
      <c r="I483" s="30"/>
      <c r="J483" s="7"/>
    </row>
    <row r="484" spans="5:10" ht="12.75" customHeight="1">
      <c r="E484" s="17"/>
      <c r="F484" s="33"/>
      <c r="G484" s="30"/>
      <c r="I484" s="30"/>
      <c r="J484" s="7"/>
    </row>
    <row r="485" spans="1:1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9" ht="12.75">
      <c r="A486" s="32">
        <v>39413</v>
      </c>
      <c r="C486" s="9">
        <f>IF(A486&lt;&gt;"",A487-35,"")</f>
        <v>13</v>
      </c>
      <c r="E486" s="14" t="s">
        <v>242</v>
      </c>
      <c r="F486" s="33"/>
      <c r="G486" s="10" t="s">
        <v>141</v>
      </c>
      <c r="I486" s="10"/>
    </row>
    <row r="487" spans="1:9" ht="12.75">
      <c r="A487" s="16">
        <f>INT(MOD(INT((A486-2)/7)+0.6,52+5/28))+1</f>
        <v>48</v>
      </c>
      <c r="C487" s="26" t="s">
        <v>155</v>
      </c>
      <c r="E487" s="15"/>
      <c r="F487" s="33"/>
      <c r="G487" s="34"/>
      <c r="I487" s="35"/>
    </row>
    <row r="488" spans="5:10" ht="76.5" customHeight="1">
      <c r="E488" s="27" t="s">
        <v>261</v>
      </c>
      <c r="F488" s="33"/>
      <c r="G488" s="28"/>
      <c r="I488" s="30"/>
      <c r="J488" s="7"/>
    </row>
    <row r="489" spans="5:10" ht="12.75" customHeight="1">
      <c r="E489" s="17"/>
      <c r="F489" s="33"/>
      <c r="G489" s="30"/>
      <c r="I489" s="30"/>
      <c r="J489" s="7"/>
    </row>
    <row r="490" spans="1:9" ht="12.75">
      <c r="A490" s="32">
        <v>39409</v>
      </c>
      <c r="C490" s="9">
        <f>IF(A490&lt;&gt;"",A491-35,"")</f>
        <v>12</v>
      </c>
      <c r="E490" s="14" t="s">
        <v>256</v>
      </c>
      <c r="F490" s="33"/>
      <c r="G490" s="10" t="s">
        <v>141</v>
      </c>
      <c r="I490" s="10"/>
    </row>
    <row r="491" spans="1:9" ht="12.75">
      <c r="A491" s="16">
        <f>INT(MOD(INT((A490-2)/7)+0.6,52+5/28))+1</f>
        <v>47</v>
      </c>
      <c r="C491" s="26" t="s">
        <v>155</v>
      </c>
      <c r="E491" s="15"/>
      <c r="F491" s="33"/>
      <c r="G491" s="34">
        <v>39413</v>
      </c>
      <c r="I491" s="34">
        <v>39414</v>
      </c>
    </row>
    <row r="492" spans="5:10" ht="76.5" customHeight="1">
      <c r="E492" s="27" t="s">
        <v>257</v>
      </c>
      <c r="F492" s="33"/>
      <c r="G492" s="28" t="s">
        <v>183</v>
      </c>
      <c r="I492" s="28" t="s">
        <v>259</v>
      </c>
      <c r="J492" s="7"/>
    </row>
    <row r="493" spans="5:10" ht="12.75" customHeight="1">
      <c r="E493" s="17" t="s">
        <v>260</v>
      </c>
      <c r="F493" s="33"/>
      <c r="G493" s="30"/>
      <c r="I493" s="30"/>
      <c r="J493" s="7"/>
    </row>
    <row r="494" spans="5:10" ht="12.75" customHeight="1">
      <c r="E494" s="17"/>
      <c r="F494" s="33"/>
      <c r="G494" s="30"/>
      <c r="I494" s="30"/>
      <c r="J494" s="7"/>
    </row>
    <row r="495" spans="1:9" ht="12.75">
      <c r="A495" s="32">
        <v>39408</v>
      </c>
      <c r="C495" s="9">
        <f>IF(A495&lt;&gt;"",A496-35,"")</f>
        <v>12</v>
      </c>
      <c r="E495" s="14" t="s">
        <v>149</v>
      </c>
      <c r="F495" s="33"/>
      <c r="G495" s="10" t="s">
        <v>141</v>
      </c>
      <c r="I495" s="10"/>
    </row>
    <row r="496" spans="1:9" ht="12.75">
      <c r="A496" s="16">
        <f>INT(MOD(INT((A495-2)/7)+0.6,52+5/28))+1</f>
        <v>47</v>
      </c>
      <c r="C496" s="26" t="s">
        <v>142</v>
      </c>
      <c r="E496" s="15"/>
      <c r="F496" s="33"/>
      <c r="G496" s="34"/>
      <c r="I496" s="35"/>
    </row>
    <row r="497" spans="5:10" ht="76.5" customHeight="1">
      <c r="E497" s="27" t="s">
        <v>255</v>
      </c>
      <c r="F497" s="33"/>
      <c r="G497" s="28"/>
      <c r="I497" s="30"/>
      <c r="J497" s="7"/>
    </row>
    <row r="498" spans="5:10" ht="12.75" customHeight="1">
      <c r="E498" s="17"/>
      <c r="F498" s="33"/>
      <c r="G498" s="30"/>
      <c r="I498" s="30"/>
      <c r="J498" s="7"/>
    </row>
    <row r="499" spans="1:9" ht="12.75">
      <c r="A499" s="32">
        <v>39407</v>
      </c>
      <c r="C499" s="9">
        <f>IF(A499&lt;&gt;"",A500-35,"")</f>
        <v>12</v>
      </c>
      <c r="E499" s="14" t="s">
        <v>149</v>
      </c>
      <c r="F499" s="33"/>
      <c r="G499" s="10" t="s">
        <v>141</v>
      </c>
      <c r="I499" s="10"/>
    </row>
    <row r="500" spans="1:9" ht="12.75">
      <c r="A500" s="16">
        <f>INT(MOD(INT((A499-2)/7)+0.6,52+5/28))+1</f>
        <v>47</v>
      </c>
      <c r="C500" s="26" t="s">
        <v>142</v>
      </c>
      <c r="E500" s="15"/>
      <c r="F500" s="33"/>
      <c r="G500" s="34"/>
      <c r="I500" s="35"/>
    </row>
    <row r="501" spans="5:10" ht="76.5" customHeight="1">
      <c r="E501" s="27" t="s">
        <v>254</v>
      </c>
      <c r="F501" s="33"/>
      <c r="G501" s="28"/>
      <c r="I501" s="30"/>
      <c r="J501" s="7"/>
    </row>
    <row r="502" spans="5:10" ht="12.75" customHeight="1">
      <c r="E502" s="17"/>
      <c r="F502" s="33"/>
      <c r="G502" s="30"/>
      <c r="I502" s="30"/>
      <c r="J502" s="7"/>
    </row>
    <row r="503" spans="3:5" s="18" customFormat="1" ht="12.75">
      <c r="C503" s="18" t="s">
        <v>147</v>
      </c>
      <c r="E503" s="29" t="s">
        <v>253</v>
      </c>
    </row>
    <row r="504" spans="1:1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9" ht="12.75">
      <c r="A505" s="32">
        <v>39402</v>
      </c>
      <c r="C505" s="9">
        <f>IF(A505&lt;&gt;"",A506-35,"")</f>
        <v>11</v>
      </c>
      <c r="E505" s="14" t="s">
        <v>198</v>
      </c>
      <c r="F505" s="33"/>
      <c r="G505" s="10" t="s">
        <v>141</v>
      </c>
      <c r="I505" s="10"/>
    </row>
    <row r="506" spans="1:9" ht="12.75">
      <c r="A506" s="16">
        <f>INT(MOD(INT((A505-2)/7)+0.6,52+5/28))+1</f>
        <v>46</v>
      </c>
      <c r="C506" s="26" t="s">
        <v>155</v>
      </c>
      <c r="E506" s="15"/>
      <c r="F506" s="33"/>
      <c r="G506" s="34"/>
      <c r="I506" s="35"/>
    </row>
    <row r="507" spans="5:10" ht="76.5" customHeight="1">
      <c r="E507" s="27" t="s">
        <v>251</v>
      </c>
      <c r="F507" s="33"/>
      <c r="G507" s="28"/>
      <c r="I507" s="30"/>
      <c r="J507" s="7"/>
    </row>
    <row r="508" spans="5:10" ht="12.75" customHeight="1">
      <c r="E508" s="17"/>
      <c r="F508" s="33"/>
      <c r="G508" s="30"/>
      <c r="I508" s="30"/>
      <c r="J508" s="7"/>
    </row>
    <row r="509" spans="1:9" ht="12.75">
      <c r="A509" s="32">
        <v>39401</v>
      </c>
      <c r="C509" s="9">
        <f>IF(A509&lt;&gt;"",A510-35,"")</f>
        <v>11</v>
      </c>
      <c r="E509" s="14" t="s">
        <v>145</v>
      </c>
      <c r="F509" s="33"/>
      <c r="G509" s="10" t="s">
        <v>141</v>
      </c>
      <c r="I509" s="10"/>
    </row>
    <row r="510" spans="1:9" ht="12.75">
      <c r="A510" s="16">
        <f>INT(MOD(INT((A509-2)/7)+0.6,52+5/28))+1</f>
        <v>46</v>
      </c>
      <c r="C510" s="26" t="s">
        <v>142</v>
      </c>
      <c r="E510" s="15"/>
      <c r="F510" s="33"/>
      <c r="G510" s="34"/>
      <c r="I510" s="35"/>
    </row>
    <row r="511" spans="5:10" ht="76.5" customHeight="1">
      <c r="E511" s="27" t="s">
        <v>250</v>
      </c>
      <c r="F511" s="33"/>
      <c r="G511" s="28"/>
      <c r="I511" s="30"/>
      <c r="J511" s="7"/>
    </row>
    <row r="512" spans="5:10" ht="12.75" customHeight="1">
      <c r="E512" s="17"/>
      <c r="F512" s="33"/>
      <c r="G512" s="30"/>
      <c r="I512" s="30"/>
      <c r="J512" s="7"/>
    </row>
    <row r="513" spans="1:9" ht="12.75">
      <c r="A513" s="32">
        <v>39400</v>
      </c>
      <c r="C513" s="9">
        <f>IF(A513&lt;&gt;"",A514-35,"")</f>
        <v>11</v>
      </c>
      <c r="E513" s="14" t="s">
        <v>145</v>
      </c>
      <c r="F513" s="33"/>
      <c r="G513" s="10" t="s">
        <v>141</v>
      </c>
      <c r="I513" s="10"/>
    </row>
    <row r="514" spans="1:9" ht="12.75">
      <c r="A514" s="16">
        <f>INT(MOD(INT((A513-2)/7)+0.6,52+5/28))+1</f>
        <v>46</v>
      </c>
      <c r="C514" s="26" t="s">
        <v>142</v>
      </c>
      <c r="E514" s="15"/>
      <c r="F514" s="33"/>
      <c r="G514" s="34">
        <v>39402</v>
      </c>
      <c r="I514" s="35"/>
    </row>
    <row r="515" spans="5:10" ht="76.5" customHeight="1">
      <c r="E515" s="27" t="s">
        <v>249</v>
      </c>
      <c r="F515" s="33"/>
      <c r="G515" s="28" t="s">
        <v>252</v>
      </c>
      <c r="I515" s="30"/>
      <c r="J515" s="7"/>
    </row>
    <row r="516" spans="5:10" ht="12.75" customHeight="1">
      <c r="E516" s="17"/>
      <c r="F516" s="33"/>
      <c r="G516" s="30"/>
      <c r="I516" s="30"/>
      <c r="J516" s="7"/>
    </row>
    <row r="517" spans="1:9" ht="12.75">
      <c r="A517" s="32">
        <v>39395</v>
      </c>
      <c r="C517" s="9">
        <f>IF(A517&lt;&gt;"",A518-35,"")</f>
        <v>10</v>
      </c>
      <c r="E517" s="14" t="s">
        <v>144</v>
      </c>
      <c r="F517" s="33"/>
      <c r="G517" s="10" t="s">
        <v>141</v>
      </c>
      <c r="I517" s="10"/>
    </row>
    <row r="518" spans="1:9" ht="12.75">
      <c r="A518" s="16">
        <f>INT(MOD(INT((A517-2)/7)+0.6,52+5/28))+1</f>
        <v>45</v>
      </c>
      <c r="C518" s="26" t="s">
        <v>155</v>
      </c>
      <c r="E518" s="15"/>
      <c r="F518" s="33"/>
      <c r="G518" s="34"/>
      <c r="I518" s="35"/>
    </row>
    <row r="519" spans="5:10" ht="76.5" customHeight="1">
      <c r="E519" s="27" t="s">
        <v>156</v>
      </c>
      <c r="F519" s="33"/>
      <c r="G519" s="28"/>
      <c r="I519" s="30"/>
      <c r="J519" s="7"/>
    </row>
    <row r="520" spans="5:10" ht="12.75" customHeight="1">
      <c r="E520" s="17" t="s">
        <v>157</v>
      </c>
      <c r="F520" s="33"/>
      <c r="G520" s="30"/>
      <c r="I520" s="30"/>
      <c r="J520" s="7"/>
    </row>
    <row r="521" spans="5:10" ht="12.75" customHeight="1">
      <c r="E521" s="17"/>
      <c r="F521" s="33"/>
      <c r="G521" s="30"/>
      <c r="I521" s="30"/>
      <c r="J521" s="7"/>
    </row>
    <row r="522" spans="3:5" s="18" customFormat="1" ht="12.75">
      <c r="C522" s="18" t="s">
        <v>147</v>
      </c>
      <c r="E522" s="29" t="s">
        <v>158</v>
      </c>
    </row>
    <row r="523" spans="1:1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9" ht="12.75">
      <c r="A524" s="32">
        <v>39395</v>
      </c>
      <c r="C524" s="9">
        <f>IF(A524&lt;&gt;"",A525-35,"")</f>
        <v>10</v>
      </c>
      <c r="E524" s="14" t="s">
        <v>159</v>
      </c>
      <c r="F524" s="33"/>
      <c r="G524" s="10" t="s">
        <v>141</v>
      </c>
      <c r="I524" s="10"/>
    </row>
    <row r="525" spans="1:9" ht="12.75">
      <c r="A525" s="16">
        <f>INT(MOD(INT((A524-2)/7)+0.6,52+5/28))+1</f>
        <v>45</v>
      </c>
      <c r="C525" s="26" t="s">
        <v>142</v>
      </c>
      <c r="E525" s="15"/>
      <c r="F525" s="33"/>
      <c r="G525" s="34"/>
      <c r="I525" s="35"/>
    </row>
    <row r="526" spans="5:10" ht="76.5" customHeight="1">
      <c r="E526" s="27" t="s">
        <v>160</v>
      </c>
      <c r="F526" s="33"/>
      <c r="G526" s="28"/>
      <c r="I526" s="30"/>
      <c r="J526" s="7"/>
    </row>
    <row r="527" spans="1:1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3:5" s="18" customFormat="1" ht="12.75">
      <c r="C528" s="18" t="s">
        <v>147</v>
      </c>
      <c r="E528" s="29" t="s">
        <v>161</v>
      </c>
    </row>
    <row r="529" spans="1:1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9" ht="12.75">
      <c r="A530" s="32">
        <v>39394</v>
      </c>
      <c r="C530" s="9">
        <f>IF(A530&lt;&gt;"",A531-35,"")</f>
        <v>10</v>
      </c>
      <c r="E530" s="14" t="s">
        <v>149</v>
      </c>
      <c r="F530" s="33"/>
      <c r="G530" s="10" t="s">
        <v>141</v>
      </c>
      <c r="I530" s="10"/>
    </row>
    <row r="531" spans="1:9" ht="12.75">
      <c r="A531" s="16">
        <f>INT(MOD(INT((A530-2)/7)+0.6,52+5/28))+1</f>
        <v>45</v>
      </c>
      <c r="C531" s="26" t="s">
        <v>142</v>
      </c>
      <c r="E531" s="15"/>
      <c r="F531" s="33"/>
      <c r="G531" s="34"/>
      <c r="I531" s="35"/>
    </row>
    <row r="532" spans="5:10" ht="76.5" customHeight="1">
      <c r="E532" s="27" t="s">
        <v>162</v>
      </c>
      <c r="F532" s="33"/>
      <c r="G532" s="28"/>
      <c r="I532" s="30"/>
      <c r="J532" s="7"/>
    </row>
    <row r="533" spans="1:11" ht="13.5" thickBo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3.5" thickBot="1">
      <c r="A534" s="51" t="s">
        <v>153</v>
      </c>
      <c r="B534" s="52"/>
      <c r="C534" s="52"/>
      <c r="D534" s="52"/>
      <c r="E534" s="52"/>
      <c r="F534" s="52"/>
      <c r="G534" s="52"/>
      <c r="H534" s="52"/>
      <c r="I534" s="52"/>
      <c r="J534" s="52"/>
      <c r="K534" s="52"/>
    </row>
    <row r="535" spans="1:1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9" ht="12.75">
      <c r="A536" s="32">
        <v>39381</v>
      </c>
      <c r="C536" s="9">
        <f>IF(A536&lt;&gt;"",A537-35,"")</f>
        <v>8</v>
      </c>
      <c r="E536" s="14" t="s">
        <v>144</v>
      </c>
      <c r="F536" s="33"/>
      <c r="G536" s="10" t="s">
        <v>141</v>
      </c>
      <c r="I536" s="10"/>
    </row>
    <row r="537" spans="1:9" ht="12.75">
      <c r="A537" s="16">
        <f>INT(MOD(INT((A536-2)/7)+0.6,52+5/28))+1</f>
        <v>43</v>
      </c>
      <c r="C537" s="26" t="s">
        <v>155</v>
      </c>
      <c r="E537" s="15"/>
      <c r="F537" s="33"/>
      <c r="G537" s="34"/>
      <c r="I537" s="35"/>
    </row>
    <row r="538" spans="5:10" ht="76.5" customHeight="1">
      <c r="E538" s="27" t="s">
        <v>163</v>
      </c>
      <c r="F538" s="33"/>
      <c r="G538" s="28"/>
      <c r="I538" s="30"/>
      <c r="J538" s="7"/>
    </row>
    <row r="539" spans="5:10" ht="12.75" customHeight="1">
      <c r="E539" s="17" t="s">
        <v>164</v>
      </c>
      <c r="F539" s="33"/>
      <c r="G539" s="30"/>
      <c r="I539" s="30"/>
      <c r="J539" s="7"/>
    </row>
    <row r="540" spans="1:1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3:5" s="18" customFormat="1" ht="12.75">
      <c r="C541" s="18" t="s">
        <v>147</v>
      </c>
      <c r="E541" s="29" t="s">
        <v>165</v>
      </c>
    </row>
    <row r="542" spans="1:1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9" ht="12.75">
      <c r="A543" s="32">
        <v>39381</v>
      </c>
      <c r="C543" s="9">
        <f>IF(A543&lt;&gt;"",A544-35,"")</f>
        <v>8</v>
      </c>
      <c r="E543" s="14" t="s">
        <v>159</v>
      </c>
      <c r="F543" s="33"/>
      <c r="G543" s="10" t="s">
        <v>141</v>
      </c>
      <c r="I543" s="10"/>
    </row>
    <row r="544" spans="1:9" ht="12.75">
      <c r="A544" s="16">
        <f>INT(MOD(INT((A543-2)/7)+0.6,52+5/28))+1</f>
        <v>43</v>
      </c>
      <c r="C544" s="26" t="s">
        <v>142</v>
      </c>
      <c r="E544" s="15"/>
      <c r="F544" s="33"/>
      <c r="G544" s="34"/>
      <c r="I544" s="35"/>
    </row>
    <row r="545" spans="5:10" ht="76.5" customHeight="1">
      <c r="E545" s="27" t="s">
        <v>166</v>
      </c>
      <c r="F545" s="33"/>
      <c r="G545" s="28"/>
      <c r="I545" s="30"/>
      <c r="J545" s="7"/>
    </row>
    <row r="546" spans="5:10" ht="12.75" customHeight="1">
      <c r="E546" s="36"/>
      <c r="F546" s="33"/>
      <c r="G546" s="30"/>
      <c r="I546" s="30"/>
      <c r="J546" s="7"/>
    </row>
    <row r="547" spans="3:5" s="18" customFormat="1" ht="12.75">
      <c r="C547" s="18" t="s">
        <v>147</v>
      </c>
      <c r="E547" s="29" t="s">
        <v>167</v>
      </c>
    </row>
    <row r="548" spans="1:1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9" ht="12.75">
      <c r="A549" s="32">
        <v>39380</v>
      </c>
      <c r="C549" s="9">
        <f>IF(A549&lt;&gt;"",A550-35,"")</f>
        <v>8</v>
      </c>
      <c r="E549" s="14" t="s">
        <v>168</v>
      </c>
      <c r="F549" s="33"/>
      <c r="G549" s="10" t="s">
        <v>141</v>
      </c>
      <c r="I549" s="10"/>
    </row>
    <row r="550" spans="1:9" ht="12.75">
      <c r="A550" s="16">
        <f>INT(MOD(INT((A549-2)/7)+0.6,52+5/28))+1</f>
        <v>43</v>
      </c>
      <c r="C550" s="26" t="s">
        <v>142</v>
      </c>
      <c r="E550" s="15"/>
      <c r="F550" s="33"/>
      <c r="G550" s="34"/>
      <c r="I550" s="35"/>
    </row>
    <row r="551" spans="5:10" ht="76.5" customHeight="1">
      <c r="E551" s="27" t="s">
        <v>169</v>
      </c>
      <c r="F551" s="33"/>
      <c r="G551" s="28"/>
      <c r="I551" s="30"/>
      <c r="J551" s="7"/>
    </row>
    <row r="552" spans="5:10" ht="12.75" customHeight="1">
      <c r="E552" s="36"/>
      <c r="F552" s="33"/>
      <c r="G552" s="30"/>
      <c r="I552" s="30"/>
      <c r="J552" s="7"/>
    </row>
    <row r="553" spans="1:9" ht="12.75">
      <c r="A553" s="32">
        <v>39379</v>
      </c>
      <c r="C553" s="9">
        <f>IF(A553&lt;&gt;"",A554-35,"")</f>
        <v>8</v>
      </c>
      <c r="E553" s="14" t="s">
        <v>168</v>
      </c>
      <c r="F553" s="33"/>
      <c r="G553" s="10" t="s">
        <v>141</v>
      </c>
      <c r="I553" s="10"/>
    </row>
    <row r="554" spans="1:9" ht="12.75">
      <c r="A554" s="16">
        <f>INT(MOD(INT((A553-2)/7)+0.6,52+5/28))+1</f>
        <v>43</v>
      </c>
      <c r="C554" s="26" t="s">
        <v>142</v>
      </c>
      <c r="E554" s="15"/>
      <c r="F554" s="33"/>
      <c r="G554" s="34"/>
      <c r="I554" s="35"/>
    </row>
    <row r="555" spans="5:10" ht="76.5" customHeight="1">
      <c r="E555" s="27" t="s">
        <v>170</v>
      </c>
      <c r="F555" s="33"/>
      <c r="G555" s="28"/>
      <c r="I555" s="30"/>
      <c r="J555" s="7"/>
    </row>
    <row r="556" spans="5:10" ht="12.75" customHeight="1">
      <c r="E556" s="36"/>
      <c r="F556" s="33"/>
      <c r="G556" s="30"/>
      <c r="I556" s="30"/>
      <c r="J556" s="7"/>
    </row>
    <row r="557" spans="1:9" ht="12.75">
      <c r="A557" s="32">
        <v>39374</v>
      </c>
      <c r="C557" s="9">
        <f>IF(A557&lt;&gt;"",A558-35,"")</f>
        <v>7</v>
      </c>
      <c r="E557" s="14" t="s">
        <v>171</v>
      </c>
      <c r="F557" s="33"/>
      <c r="G557" s="10" t="s">
        <v>141</v>
      </c>
      <c r="I557" s="10"/>
    </row>
    <row r="558" spans="1:9" ht="12.75">
      <c r="A558" s="16">
        <f>INT(MOD(INT((A557-2)/7)+0.6,52+5/28))+1</f>
        <v>42</v>
      </c>
      <c r="C558" s="26" t="s">
        <v>155</v>
      </c>
      <c r="E558" s="15"/>
      <c r="F558" s="33"/>
      <c r="G558" s="34"/>
      <c r="I558" s="35"/>
    </row>
    <row r="559" spans="5:10" ht="76.5" customHeight="1">
      <c r="E559" s="24" t="s">
        <v>172</v>
      </c>
      <c r="F559" s="33"/>
      <c r="G559" s="28"/>
      <c r="I559" s="30"/>
      <c r="J559" s="7"/>
    </row>
    <row r="560" spans="5:10" ht="12.75" customHeight="1">
      <c r="E560" s="36"/>
      <c r="F560" s="33"/>
      <c r="G560" s="30"/>
      <c r="I560" s="30"/>
      <c r="J560" s="7"/>
    </row>
    <row r="561" spans="3:5" s="18" customFormat="1" ht="12.75">
      <c r="C561" s="18" t="s">
        <v>147</v>
      </c>
      <c r="E561" s="29" t="s">
        <v>173</v>
      </c>
    </row>
    <row r="563" spans="1:9" ht="12.75">
      <c r="A563" s="32">
        <v>39373</v>
      </c>
      <c r="C563" s="9">
        <f>IF(A563&lt;&gt;"",A564-35,"")</f>
        <v>7</v>
      </c>
      <c r="E563" s="14" t="s">
        <v>145</v>
      </c>
      <c r="F563" s="33"/>
      <c r="G563" s="10" t="s">
        <v>141</v>
      </c>
      <c r="I563" s="10"/>
    </row>
    <row r="564" spans="1:9" ht="12.75">
      <c r="A564" s="16">
        <f>INT(MOD(INT((A563-2)/7)+0.6,52+5/28))+1</f>
        <v>42</v>
      </c>
      <c r="C564" s="26" t="s">
        <v>142</v>
      </c>
      <c r="E564" s="15"/>
      <c r="F564" s="33"/>
      <c r="G564" s="34">
        <v>39379</v>
      </c>
      <c r="I564" s="35"/>
    </row>
    <row r="565" spans="5:10" ht="76.5" customHeight="1">
      <c r="E565" s="24" t="s">
        <v>174</v>
      </c>
      <c r="F565" s="33"/>
      <c r="G565" s="28" t="s">
        <v>175</v>
      </c>
      <c r="I565" s="30"/>
      <c r="J565" s="7"/>
    </row>
    <row r="566" spans="5:10" ht="12.75" customHeight="1">
      <c r="E566" s="36"/>
      <c r="F566" s="33"/>
      <c r="G566" s="30"/>
      <c r="I566" s="30"/>
      <c r="J566" s="7"/>
    </row>
    <row r="567" spans="3:5" s="18" customFormat="1" ht="12.75">
      <c r="C567" s="18" t="s">
        <v>147</v>
      </c>
      <c r="E567" s="29" t="s">
        <v>176</v>
      </c>
    </row>
    <row r="569" spans="1:9" ht="12.75">
      <c r="A569" s="32">
        <v>39372</v>
      </c>
      <c r="C569" s="9">
        <f>IF(A569&lt;&gt;"",A570-35,"")</f>
        <v>7</v>
      </c>
      <c r="E569" s="14" t="s">
        <v>168</v>
      </c>
      <c r="F569" s="33"/>
      <c r="G569" s="10" t="s">
        <v>141</v>
      </c>
      <c r="I569" s="10"/>
    </row>
    <row r="570" spans="1:9" ht="12.75">
      <c r="A570" s="16">
        <f>INT(MOD(INT((A569-2)/7)+0.6,52+5/28))+1</f>
        <v>42</v>
      </c>
      <c r="C570" s="26" t="s">
        <v>142</v>
      </c>
      <c r="E570" s="15"/>
      <c r="F570" s="33"/>
      <c r="G570" s="34">
        <v>39373</v>
      </c>
      <c r="I570" s="35"/>
    </row>
    <row r="571" spans="5:10" ht="76.5" customHeight="1">
      <c r="E571" s="27" t="s">
        <v>177</v>
      </c>
      <c r="F571" s="33"/>
      <c r="G571" s="28" t="s">
        <v>178</v>
      </c>
      <c r="I571" s="30"/>
      <c r="J571" s="7"/>
    </row>
    <row r="572" spans="5:10" ht="12.75" customHeight="1">
      <c r="E572" s="36"/>
      <c r="F572" s="33"/>
      <c r="G572" s="30"/>
      <c r="I572" s="30"/>
      <c r="J572" s="7"/>
    </row>
    <row r="573" spans="3:5" s="18" customFormat="1" ht="12.75">
      <c r="C573" s="18" t="s">
        <v>147</v>
      </c>
      <c r="E573" s="29" t="s">
        <v>179</v>
      </c>
    </row>
    <row r="575" spans="1:9" ht="12.75">
      <c r="A575" s="32">
        <v>39371</v>
      </c>
      <c r="C575" s="9">
        <f>IF(A575&lt;&gt;"",A576-35,"")</f>
        <v>7</v>
      </c>
      <c r="E575" s="14" t="s">
        <v>150</v>
      </c>
      <c r="F575" s="33"/>
      <c r="G575" s="10" t="s">
        <v>141</v>
      </c>
      <c r="I575" s="10"/>
    </row>
    <row r="576" spans="1:9" ht="12.75">
      <c r="A576" s="16">
        <f>INT(MOD(INT((A575-2)/7)+0.6,52+5/28))+1</f>
        <v>42</v>
      </c>
      <c r="C576" s="26" t="s">
        <v>155</v>
      </c>
      <c r="E576" s="15"/>
      <c r="F576" s="33"/>
      <c r="G576" s="34"/>
      <c r="I576" s="35"/>
    </row>
    <row r="577" spans="5:10" ht="76.5" customHeight="1">
      <c r="E577" s="31" t="s">
        <v>180</v>
      </c>
      <c r="F577" s="33"/>
      <c r="G577" s="28"/>
      <c r="I577" s="30"/>
      <c r="J577" s="7"/>
    </row>
    <row r="578" spans="5:10" ht="12.75" customHeight="1">
      <c r="E578" s="17"/>
      <c r="F578" s="33"/>
      <c r="G578" s="30"/>
      <c r="I578" s="30"/>
      <c r="J578" s="7"/>
    </row>
    <row r="579" spans="3:5" s="18" customFormat="1" ht="12.75">
      <c r="C579" s="18" t="s">
        <v>147</v>
      </c>
      <c r="E579" s="29" t="s">
        <v>181</v>
      </c>
    </row>
    <row r="581" spans="1:9" ht="12.75">
      <c r="A581" s="32">
        <v>39367</v>
      </c>
      <c r="C581" s="9">
        <f>IF(A581&lt;&gt;"",A582-35,"")</f>
        <v>6</v>
      </c>
      <c r="E581" s="14" t="s">
        <v>144</v>
      </c>
      <c r="F581" s="33"/>
      <c r="G581" s="10" t="s">
        <v>141</v>
      </c>
      <c r="I581" s="10"/>
    </row>
    <row r="582" spans="1:9" ht="12.75">
      <c r="A582" s="16">
        <f>INT(MOD(INT((A581-2)/7)+0.6,52+5/28))+1</f>
        <v>41</v>
      </c>
      <c r="C582" s="26" t="s">
        <v>155</v>
      </c>
      <c r="E582" s="15"/>
      <c r="F582" s="33"/>
      <c r="G582" s="34">
        <v>39371</v>
      </c>
      <c r="I582" s="35"/>
    </row>
    <row r="583" spans="5:10" ht="76.5" customHeight="1">
      <c r="E583" s="27" t="s">
        <v>182</v>
      </c>
      <c r="F583" s="33"/>
      <c r="G583" s="28" t="s">
        <v>183</v>
      </c>
      <c r="I583" s="30"/>
      <c r="J583" s="7"/>
    </row>
    <row r="584" spans="5:7" ht="12.75">
      <c r="E584" s="13" t="s">
        <v>184</v>
      </c>
      <c r="F584" s="37"/>
      <c r="G584" s="37"/>
    </row>
    <row r="585" spans="5:7" ht="12.75">
      <c r="E585" s="13"/>
      <c r="F585" s="37"/>
      <c r="G585" s="37"/>
    </row>
    <row r="586" spans="1:9" ht="12.75">
      <c r="A586" s="32">
        <v>39367</v>
      </c>
      <c r="C586" s="9">
        <f>IF(A586&lt;&gt;"",A587-35,"")</f>
        <v>6</v>
      </c>
      <c r="E586" s="14" t="s">
        <v>159</v>
      </c>
      <c r="F586" s="33"/>
      <c r="G586" s="10" t="s">
        <v>141</v>
      </c>
      <c r="I586" s="10"/>
    </row>
    <row r="587" spans="1:9" ht="12.75">
      <c r="A587" s="16">
        <f>INT(MOD(INT((A586-2)/7)+0.6,52+5/28))+1</f>
        <v>41</v>
      </c>
      <c r="C587" s="26" t="s">
        <v>142</v>
      </c>
      <c r="E587" s="15"/>
      <c r="F587" s="33"/>
      <c r="G587" s="34"/>
      <c r="I587" s="35"/>
    </row>
    <row r="588" spans="5:10" ht="76.5" customHeight="1">
      <c r="E588" s="27" t="s">
        <v>185</v>
      </c>
      <c r="F588" s="33"/>
      <c r="G588" s="28"/>
      <c r="I588" s="30"/>
      <c r="J588" s="7"/>
    </row>
    <row r="589" spans="5:7" ht="12.75">
      <c r="E589" s="13"/>
      <c r="F589" s="37"/>
      <c r="G589" s="37"/>
    </row>
    <row r="590" spans="1:9" ht="12.75">
      <c r="A590" s="32">
        <v>39366</v>
      </c>
      <c r="C590" s="9">
        <f>IF(A590&lt;&gt;"",A591-35,"")</f>
        <v>6</v>
      </c>
      <c r="E590" s="14" t="s">
        <v>151</v>
      </c>
      <c r="F590" s="33"/>
      <c r="G590" s="10" t="s">
        <v>141</v>
      </c>
      <c r="I590" s="10"/>
    </row>
    <row r="591" spans="1:9" ht="12.75">
      <c r="A591" s="16">
        <f>INT(MOD(INT((A590-2)/7)+0.6,52+5/28))+1</f>
        <v>41</v>
      </c>
      <c r="C591" s="26" t="s">
        <v>142</v>
      </c>
      <c r="E591" s="15"/>
      <c r="F591" s="33"/>
      <c r="G591" s="34"/>
      <c r="I591" s="35"/>
    </row>
    <row r="592" spans="5:10" ht="76.5" customHeight="1">
      <c r="E592" s="27" t="s">
        <v>186</v>
      </c>
      <c r="F592" s="33"/>
      <c r="G592" s="28"/>
      <c r="I592" s="30"/>
      <c r="J592" s="7"/>
    </row>
    <row r="593" spans="5:7" ht="12.75">
      <c r="E593" s="13"/>
      <c r="F593" s="37"/>
      <c r="G593" s="37"/>
    </row>
    <row r="595" spans="1:9" ht="12.75">
      <c r="A595" s="32">
        <v>39365</v>
      </c>
      <c r="C595" s="9">
        <f>IF(A595&lt;&gt;"",A596-35,"")</f>
        <v>6</v>
      </c>
      <c r="E595" s="14" t="s">
        <v>151</v>
      </c>
      <c r="F595" s="33"/>
      <c r="G595" s="10" t="s">
        <v>141</v>
      </c>
      <c r="I595" s="10"/>
    </row>
    <row r="596" spans="1:9" ht="12.75">
      <c r="A596" s="16">
        <f>INT(MOD(INT((A595-2)/7)+0.6,52+5/28))+1</f>
        <v>41</v>
      </c>
      <c r="C596" s="26" t="s">
        <v>142</v>
      </c>
      <c r="E596" s="15"/>
      <c r="F596" s="33"/>
      <c r="G596" s="34"/>
      <c r="I596" s="35"/>
    </row>
    <row r="597" spans="5:10" ht="76.5" customHeight="1">
      <c r="E597" s="27" t="s">
        <v>187</v>
      </c>
      <c r="F597" s="33"/>
      <c r="G597" s="28"/>
      <c r="I597" s="30"/>
      <c r="J597" s="7"/>
    </row>
    <row r="598" spans="5:7" ht="12.75">
      <c r="E598" s="13"/>
      <c r="F598" s="37"/>
      <c r="G598" s="37"/>
    </row>
    <row r="599" spans="3:5" s="18" customFormat="1" ht="12.75">
      <c r="C599" s="18" t="s">
        <v>147</v>
      </c>
      <c r="E599" s="29" t="s">
        <v>188</v>
      </c>
    </row>
    <row r="601" spans="1:9" ht="12.75">
      <c r="A601" s="32">
        <v>39360</v>
      </c>
      <c r="C601" s="9">
        <f>IF(A601&lt;&gt;"",A602-35,"")</f>
        <v>5</v>
      </c>
      <c r="E601" s="14" t="s">
        <v>144</v>
      </c>
      <c r="F601" s="33"/>
      <c r="G601" s="10" t="s">
        <v>141</v>
      </c>
      <c r="I601" s="10"/>
    </row>
    <row r="602" spans="1:9" ht="12.75">
      <c r="A602" s="16">
        <f>INT(MOD(INT((A601-2)/7)+0.6,52+5/28))+1</f>
        <v>40</v>
      </c>
      <c r="C602" s="26" t="s">
        <v>155</v>
      </c>
      <c r="E602" s="15"/>
      <c r="F602" s="33"/>
      <c r="G602" s="34"/>
      <c r="I602" s="35"/>
    </row>
    <row r="603" spans="5:10" ht="76.5" customHeight="1">
      <c r="E603" s="27" t="s">
        <v>189</v>
      </c>
      <c r="F603" s="33"/>
      <c r="G603" s="28"/>
      <c r="I603" s="30"/>
      <c r="J603" s="7"/>
    </row>
    <row r="604" spans="5:7" ht="12.75">
      <c r="E604" s="13" t="s">
        <v>190</v>
      </c>
      <c r="F604" s="37"/>
      <c r="G604" s="37"/>
    </row>
    <row r="606" spans="1:9" ht="12.75">
      <c r="A606" s="32">
        <v>39359</v>
      </c>
      <c r="C606" s="9">
        <f>IF(A606&lt;&gt;"",A607-35,"")</f>
        <v>5</v>
      </c>
      <c r="E606" s="14" t="s">
        <v>149</v>
      </c>
      <c r="F606" s="33"/>
      <c r="G606" s="10" t="s">
        <v>141</v>
      </c>
      <c r="I606" s="10"/>
    </row>
    <row r="607" spans="1:9" ht="12.75">
      <c r="A607" s="16">
        <f>INT(MOD(INT((A606-2)/7)+0.6,52+5/28))+1</f>
        <v>40</v>
      </c>
      <c r="C607" s="26" t="s">
        <v>142</v>
      </c>
      <c r="E607" s="15"/>
      <c r="F607" s="33"/>
      <c r="G607" s="34"/>
      <c r="I607" s="35"/>
    </row>
    <row r="608" spans="5:10" ht="76.5" customHeight="1">
      <c r="E608" s="27" t="s">
        <v>191</v>
      </c>
      <c r="F608" s="33"/>
      <c r="G608" s="28"/>
      <c r="I608" s="30"/>
      <c r="J608" s="7"/>
    </row>
    <row r="609" spans="5:7" ht="12.75">
      <c r="E609" s="13"/>
      <c r="F609" s="37"/>
      <c r="G609" s="37"/>
    </row>
    <row r="610" spans="1:9" ht="12.75">
      <c r="A610" s="32">
        <v>39358</v>
      </c>
      <c r="C610" s="9">
        <f>IF(A610&lt;&gt;"",A611-35,"")</f>
        <v>5</v>
      </c>
      <c r="E610" s="14" t="s">
        <v>149</v>
      </c>
      <c r="F610" s="33"/>
      <c r="G610" s="10" t="s">
        <v>141</v>
      </c>
      <c r="I610" s="10"/>
    </row>
    <row r="611" spans="1:9" ht="12.75">
      <c r="A611" s="16">
        <f>INT(MOD(INT((A610-2)/7)+0.6,52+5/28))+1</f>
        <v>40</v>
      </c>
      <c r="C611" s="26" t="s">
        <v>142</v>
      </c>
      <c r="E611" s="15"/>
      <c r="F611" s="33"/>
      <c r="G611" s="34"/>
      <c r="I611" s="35"/>
    </row>
    <row r="612" spans="5:10" ht="76.5" customHeight="1">
      <c r="E612" s="27" t="s">
        <v>192</v>
      </c>
      <c r="F612" s="33"/>
      <c r="G612" s="28"/>
      <c r="I612" s="30"/>
      <c r="J612" s="7"/>
    </row>
    <row r="613" spans="5:7" ht="12.75">
      <c r="E613" s="13"/>
      <c r="F613" s="37"/>
      <c r="G613" s="37"/>
    </row>
    <row r="614" spans="3:5" s="18" customFormat="1" ht="12.75">
      <c r="C614" s="18" t="s">
        <v>147</v>
      </c>
      <c r="E614" s="29" t="s">
        <v>193</v>
      </c>
    </row>
    <row r="616" spans="1:9" ht="12.75">
      <c r="A616" s="32">
        <v>39353</v>
      </c>
      <c r="C616" s="9">
        <f>IF(A616&lt;&gt;"",A617-35,"")</f>
        <v>4</v>
      </c>
      <c r="E616" s="14" t="s">
        <v>144</v>
      </c>
      <c r="F616" s="33"/>
      <c r="G616" s="10" t="s">
        <v>141</v>
      </c>
      <c r="I616" s="10"/>
    </row>
    <row r="617" spans="1:9" ht="12.75">
      <c r="A617" s="16">
        <f>INT(MOD(INT((A616-2)/7)+0.6,52+5/28))+1</f>
        <v>39</v>
      </c>
      <c r="C617" s="26" t="s">
        <v>155</v>
      </c>
      <c r="E617" s="15"/>
      <c r="F617" s="33"/>
      <c r="G617" s="34">
        <v>39357</v>
      </c>
      <c r="I617" s="35"/>
    </row>
    <row r="618" spans="5:10" ht="76.5" customHeight="1">
      <c r="E618" s="21" t="s">
        <v>194</v>
      </c>
      <c r="F618" s="33"/>
      <c r="G618" s="28" t="s">
        <v>195</v>
      </c>
      <c r="I618" s="30"/>
      <c r="J618" s="7"/>
    </row>
    <row r="619" spans="5:7" ht="12.75">
      <c r="E619" s="13" t="s">
        <v>196</v>
      </c>
      <c r="F619" s="37"/>
      <c r="G619" s="37"/>
    </row>
    <row r="620" spans="3:5" s="18" customFormat="1" ht="12.75">
      <c r="C620" s="18" t="s">
        <v>147</v>
      </c>
      <c r="E620" s="29" t="s">
        <v>197</v>
      </c>
    </row>
    <row r="622" spans="1:9" ht="12.75">
      <c r="A622" s="32">
        <v>39352</v>
      </c>
      <c r="C622" s="9">
        <f>IF(A622&lt;&gt;"",A623-35,"")</f>
        <v>4</v>
      </c>
      <c r="E622" s="14" t="s">
        <v>198</v>
      </c>
      <c r="F622" s="33"/>
      <c r="G622" s="10" t="s">
        <v>141</v>
      </c>
      <c r="I622" s="10"/>
    </row>
    <row r="623" spans="1:9" ht="12.75">
      <c r="A623" s="16">
        <f>INT(MOD(INT((A622-2)/7)+0.6,52+5/28))+1</f>
        <v>39</v>
      </c>
      <c r="C623" s="26" t="s">
        <v>142</v>
      </c>
      <c r="E623" s="15"/>
      <c r="F623" s="33"/>
      <c r="G623" s="34">
        <v>39358</v>
      </c>
      <c r="I623" s="35"/>
    </row>
    <row r="624" spans="5:10" ht="76.5" customHeight="1">
      <c r="E624" s="38" t="s">
        <v>199</v>
      </c>
      <c r="F624" s="33"/>
      <c r="G624" s="28" t="s">
        <v>200</v>
      </c>
      <c r="I624" s="30"/>
      <c r="J624" s="7"/>
    </row>
    <row r="626" spans="1:9" ht="12.75">
      <c r="A626" s="32">
        <v>39351</v>
      </c>
      <c r="C626" s="9">
        <f>IF(A626&lt;&gt;"",A627-35,"")</f>
        <v>4</v>
      </c>
      <c r="E626" s="14" t="s">
        <v>151</v>
      </c>
      <c r="F626" s="33"/>
      <c r="G626" s="10" t="s">
        <v>141</v>
      </c>
      <c r="I626" s="10"/>
    </row>
    <row r="627" spans="1:9" ht="12.75">
      <c r="A627" s="16">
        <f>INT(MOD(INT((A626-2)/7)+0.6,52+5/28))+1</f>
        <v>39</v>
      </c>
      <c r="C627" s="26" t="s">
        <v>142</v>
      </c>
      <c r="E627" s="15"/>
      <c r="F627" s="33"/>
      <c r="G627" s="34">
        <v>39352</v>
      </c>
      <c r="I627" s="35"/>
    </row>
    <row r="628" spans="5:10" ht="76.5" customHeight="1">
      <c r="E628" s="38" t="s">
        <v>201</v>
      </c>
      <c r="F628" s="33"/>
      <c r="G628" s="28" t="s">
        <v>202</v>
      </c>
      <c r="I628" s="30"/>
      <c r="J628" s="7"/>
    </row>
    <row r="629" spans="5:7" ht="12.75">
      <c r="E629" s="13"/>
      <c r="F629" s="37"/>
      <c r="G629" s="37"/>
    </row>
    <row r="630" spans="3:5" s="18" customFormat="1" ht="12.75">
      <c r="C630" s="18" t="s">
        <v>147</v>
      </c>
      <c r="E630" s="29" t="s">
        <v>179</v>
      </c>
    </row>
    <row r="632" spans="1:9" ht="12.75">
      <c r="A632" s="32">
        <v>39350</v>
      </c>
      <c r="C632" s="9">
        <f>IF(A632&lt;&gt;"",A633-35,"")</f>
        <v>4</v>
      </c>
      <c r="E632" s="14" t="s">
        <v>150</v>
      </c>
      <c r="F632" s="33"/>
      <c r="G632" s="10" t="s">
        <v>141</v>
      </c>
      <c r="I632" s="10"/>
    </row>
    <row r="633" spans="1:9" ht="12.75">
      <c r="A633" s="16">
        <f>INT(MOD(INT((A632-2)/7)+0.6,52+5/28))+1</f>
        <v>39</v>
      </c>
      <c r="C633" s="26" t="s">
        <v>142</v>
      </c>
      <c r="E633" s="15"/>
      <c r="F633" s="33"/>
      <c r="G633" s="34"/>
      <c r="I633" s="35"/>
    </row>
    <row r="634" spans="5:10" ht="76.5" customHeight="1">
      <c r="E634" s="31" t="s">
        <v>203</v>
      </c>
      <c r="F634" s="33"/>
      <c r="G634" s="28"/>
      <c r="I634" s="30"/>
      <c r="J634" s="7"/>
    </row>
    <row r="635" spans="5:7" ht="12.75">
      <c r="E635" s="13"/>
      <c r="F635" s="37"/>
      <c r="G635" s="37"/>
    </row>
    <row r="636" spans="3:5" s="18" customFormat="1" ht="12.75">
      <c r="C636" s="18" t="s">
        <v>147</v>
      </c>
      <c r="E636" s="29" t="s">
        <v>204</v>
      </c>
    </row>
    <row r="638" spans="1:9" ht="12.75">
      <c r="A638" s="32">
        <v>39350</v>
      </c>
      <c r="C638" s="9">
        <f>IF(A638&lt;&gt;"",A639-35,"")</f>
        <v>4</v>
      </c>
      <c r="E638" s="14" t="s">
        <v>145</v>
      </c>
      <c r="F638" s="33"/>
      <c r="G638" s="10" t="s">
        <v>141</v>
      </c>
      <c r="I638" s="10"/>
    </row>
    <row r="639" spans="1:9" ht="12.75">
      <c r="A639" s="16">
        <f>INT(MOD(INT((A638-2)/7)+0.6,52+5/28))+1</f>
        <v>39</v>
      </c>
      <c r="C639" s="26" t="s">
        <v>142</v>
      </c>
      <c r="E639" s="15"/>
      <c r="F639" s="33"/>
      <c r="G639" s="34"/>
      <c r="I639" s="35"/>
    </row>
    <row r="640" spans="5:10" ht="76.5" customHeight="1">
      <c r="E640" s="38" t="s">
        <v>205</v>
      </c>
      <c r="F640" s="33"/>
      <c r="G640" s="28"/>
      <c r="I640" s="30"/>
      <c r="J640" s="7"/>
    </row>
    <row r="641" spans="5:7" ht="12.75">
      <c r="E641" s="13"/>
      <c r="F641" s="37"/>
      <c r="G641" s="37"/>
    </row>
    <row r="642" spans="1:9" ht="12.75">
      <c r="A642" s="32">
        <v>39346</v>
      </c>
      <c r="C642" s="9">
        <f>IF(A642&lt;&gt;"",A643-35,"")</f>
        <v>3</v>
      </c>
      <c r="E642" s="14" t="s">
        <v>144</v>
      </c>
      <c r="F642" s="33"/>
      <c r="G642" s="10" t="s">
        <v>141</v>
      </c>
      <c r="I642" s="10"/>
    </row>
    <row r="643" spans="1:9" ht="12.75">
      <c r="A643" s="16">
        <f>INT(MOD(INT((A642-2)/7)+0.6,52+5/28))+1</f>
        <v>38</v>
      </c>
      <c r="C643" s="26" t="s">
        <v>155</v>
      </c>
      <c r="E643" s="15"/>
      <c r="F643" s="33"/>
      <c r="G643" s="34">
        <v>39350</v>
      </c>
      <c r="I643" s="35"/>
    </row>
    <row r="644" spans="5:10" ht="76.5" customHeight="1">
      <c r="E644" s="38" t="s">
        <v>206</v>
      </c>
      <c r="F644" s="33"/>
      <c r="G644" s="28" t="s">
        <v>207</v>
      </c>
      <c r="I644" s="30"/>
      <c r="J644" s="7"/>
    </row>
    <row r="645" spans="5:7" ht="12.75">
      <c r="E645" s="13" t="s">
        <v>208</v>
      </c>
      <c r="F645" s="37"/>
      <c r="G645" s="37"/>
    </row>
    <row r="647" spans="1:9" ht="12.75">
      <c r="A647" s="32">
        <v>39346</v>
      </c>
      <c r="C647" s="9">
        <f>IF(A647&lt;&gt;"",A648-35,"")</f>
        <v>3</v>
      </c>
      <c r="E647" s="14" t="s">
        <v>159</v>
      </c>
      <c r="F647" s="33"/>
      <c r="G647" s="10" t="s">
        <v>141</v>
      </c>
      <c r="I647" s="10"/>
    </row>
    <row r="648" spans="1:9" ht="12.75">
      <c r="A648" s="16">
        <f>INT(MOD(INT((A647-2)/7)+0.6,52+5/28))+1</f>
        <v>38</v>
      </c>
      <c r="C648" s="26" t="s">
        <v>209</v>
      </c>
      <c r="E648" s="15"/>
      <c r="F648" s="33"/>
      <c r="G648" s="34"/>
      <c r="I648" s="35"/>
    </row>
    <row r="649" spans="5:10" ht="76.5" customHeight="1">
      <c r="E649" s="38" t="s">
        <v>210</v>
      </c>
      <c r="F649" s="33"/>
      <c r="G649" s="28"/>
      <c r="I649" s="30"/>
      <c r="J649" s="7"/>
    </row>
    <row r="651" spans="1:9" ht="12.75">
      <c r="A651" s="32">
        <v>39345</v>
      </c>
      <c r="C651" s="9">
        <f>IF(A651&lt;&gt;"",A652-35,"")</f>
        <v>3</v>
      </c>
      <c r="E651" s="14" t="s">
        <v>145</v>
      </c>
      <c r="G651" s="10" t="s">
        <v>141</v>
      </c>
      <c r="I651" s="10"/>
    </row>
    <row r="652" spans="1:9" ht="12.75">
      <c r="A652" s="16">
        <f>INT(MOD(INT((A651-2)/7)+0.6,52+5/28))+1</f>
        <v>38</v>
      </c>
      <c r="C652" s="26" t="s">
        <v>142</v>
      </c>
      <c r="E652" s="15"/>
      <c r="G652" s="34">
        <v>39346</v>
      </c>
      <c r="I652" s="35"/>
    </row>
    <row r="653" spans="5:10" ht="76.5" customHeight="1">
      <c r="E653" s="38" t="s">
        <v>211</v>
      </c>
      <c r="G653" s="28" t="s">
        <v>212</v>
      </c>
      <c r="I653" s="30"/>
      <c r="J653" s="7"/>
    </row>
    <row r="654" ht="12.75">
      <c r="E654" s="13" t="s">
        <v>213</v>
      </c>
    </row>
    <row r="656" spans="1:9" ht="12.75">
      <c r="A656" s="32">
        <v>39344</v>
      </c>
      <c r="C656" s="9">
        <f>IF(A656&lt;&gt;"",A657-35,"")</f>
        <v>3</v>
      </c>
      <c r="E656" s="14" t="s">
        <v>145</v>
      </c>
      <c r="G656" s="10" t="s">
        <v>141</v>
      </c>
      <c r="I656" s="10"/>
    </row>
    <row r="657" spans="1:9" ht="12.75">
      <c r="A657" s="16">
        <f>INT(MOD(INT((A656-2)/7)+0.6,52+5/28))+1</f>
        <v>38</v>
      </c>
      <c r="C657" s="26" t="s">
        <v>142</v>
      </c>
      <c r="E657" s="15"/>
      <c r="G657" s="34"/>
      <c r="I657" s="35"/>
    </row>
    <row r="658" spans="5:10" ht="76.5" customHeight="1">
      <c r="E658" s="38" t="s">
        <v>214</v>
      </c>
      <c r="G658" s="28"/>
      <c r="I658" s="30"/>
      <c r="J658" s="7"/>
    </row>
    <row r="660" spans="1:9" ht="12.75">
      <c r="A660" s="32">
        <v>39343</v>
      </c>
      <c r="C660" s="9">
        <f>IF(A660&lt;&gt;"",A661-35,"")</f>
        <v>3</v>
      </c>
      <c r="E660" s="14" t="s">
        <v>215</v>
      </c>
      <c r="G660" s="10" t="s">
        <v>141</v>
      </c>
      <c r="I660" s="10"/>
    </row>
    <row r="661" spans="1:9" ht="12.75">
      <c r="A661" s="16">
        <f>INT(MOD(INT((A660-2)/7)+0.6,52+5/28))+1</f>
        <v>38</v>
      </c>
      <c r="C661" s="26" t="s">
        <v>142</v>
      </c>
      <c r="E661" s="15"/>
      <c r="G661" s="34">
        <v>39344</v>
      </c>
      <c r="I661" s="34">
        <v>39346</v>
      </c>
    </row>
    <row r="662" spans="5:9" ht="76.5" customHeight="1">
      <c r="E662" s="38" t="s">
        <v>216</v>
      </c>
      <c r="G662" s="28" t="s">
        <v>217</v>
      </c>
      <c r="I662" s="28" t="s">
        <v>218</v>
      </c>
    </row>
    <row r="664" spans="1:7" ht="12.75">
      <c r="A664" s="32">
        <v>39339</v>
      </c>
      <c r="C664" s="9">
        <f>IF(A664&lt;&gt;"",A665-35,"")</f>
        <v>2</v>
      </c>
      <c r="E664" s="14" t="s">
        <v>219</v>
      </c>
      <c r="G664" s="10" t="s">
        <v>141</v>
      </c>
    </row>
    <row r="665" spans="1:7" ht="12.75">
      <c r="A665" s="16">
        <f>INT(MOD(INT((A664-2)/7)+0.6,52+5/28))+1</f>
        <v>37</v>
      </c>
      <c r="C665" s="26" t="s">
        <v>155</v>
      </c>
      <c r="E665" s="15"/>
      <c r="G665" s="34"/>
    </row>
    <row r="666" spans="5:7" ht="76.5" customHeight="1">
      <c r="E666" s="38" t="s">
        <v>220</v>
      </c>
      <c r="G666" s="28"/>
    </row>
    <row r="667" s="18" customFormat="1" ht="12.75">
      <c r="E667" s="39"/>
    </row>
    <row r="668" spans="3:5" s="18" customFormat="1" ht="12.75">
      <c r="C668" s="18" t="s">
        <v>147</v>
      </c>
      <c r="E668" s="29" t="s">
        <v>221</v>
      </c>
    </row>
    <row r="670" spans="1:7" ht="12.75">
      <c r="A670" s="32">
        <v>39338</v>
      </c>
      <c r="C670" s="9">
        <f>IF(A670&lt;&gt;"",A671-35,"")</f>
        <v>2</v>
      </c>
      <c r="E670" s="14" t="s">
        <v>149</v>
      </c>
      <c r="G670" s="10" t="s">
        <v>141</v>
      </c>
    </row>
    <row r="671" spans="1:7" ht="12.75">
      <c r="A671" s="16">
        <f>INT(MOD(INT((A670-2)/7)+0.6,52+5/28))+1</f>
        <v>37</v>
      </c>
      <c r="C671" s="26" t="s">
        <v>142</v>
      </c>
      <c r="E671" s="15"/>
      <c r="G671" s="34">
        <v>39343</v>
      </c>
    </row>
    <row r="672" spans="5:7" ht="76.5" customHeight="1">
      <c r="E672" s="38" t="s">
        <v>222</v>
      </c>
      <c r="G672" s="28" t="s">
        <v>223</v>
      </c>
    </row>
    <row r="673" ht="12.75">
      <c r="E673" s="25" t="s">
        <v>224</v>
      </c>
    </row>
    <row r="674" ht="12.75">
      <c r="E674" s="25"/>
    </row>
    <row r="675" spans="1:7" ht="12.75">
      <c r="A675" s="32">
        <v>39337</v>
      </c>
      <c r="C675" s="9">
        <f>IF(A675&lt;&gt;"",A676-35,"")</f>
        <v>2</v>
      </c>
      <c r="E675" s="14" t="s">
        <v>145</v>
      </c>
      <c r="G675" s="10" t="s">
        <v>141</v>
      </c>
    </row>
    <row r="676" spans="1:7" ht="12.75">
      <c r="A676" s="16">
        <f>INT(MOD(INT((A675-2)/7)+0.6,52+5/28))+1</f>
        <v>37</v>
      </c>
      <c r="C676" s="26" t="s">
        <v>142</v>
      </c>
      <c r="E676" s="15"/>
      <c r="G676" s="34">
        <v>39338</v>
      </c>
    </row>
    <row r="677" spans="5:7" ht="76.5" customHeight="1">
      <c r="E677" s="38" t="s">
        <v>225</v>
      </c>
      <c r="G677" s="28" t="s">
        <v>226</v>
      </c>
    </row>
    <row r="679" spans="1:7" ht="12.75">
      <c r="A679" s="32">
        <v>39336</v>
      </c>
      <c r="C679" s="9">
        <f>IF(A679&lt;&gt;"",A680-35,"")</f>
        <v>2</v>
      </c>
      <c r="E679" s="14" t="s">
        <v>227</v>
      </c>
      <c r="G679" s="10" t="s">
        <v>141</v>
      </c>
    </row>
    <row r="680" spans="1:7" ht="12.75">
      <c r="A680" s="16">
        <f>INT(MOD(INT((A679-2)/7)+0.6,52+5/28))+1</f>
        <v>37</v>
      </c>
      <c r="C680" s="26" t="s">
        <v>142</v>
      </c>
      <c r="E680" s="15"/>
      <c r="G680" s="8"/>
    </row>
    <row r="681" spans="5:7" ht="76.5" customHeight="1">
      <c r="E681" s="40" t="s">
        <v>228</v>
      </c>
      <c r="G681" s="41"/>
    </row>
    <row r="682" ht="12.75">
      <c r="E682" s="25" t="s">
        <v>229</v>
      </c>
    </row>
    <row r="684" spans="1:7" ht="12.75">
      <c r="A684" s="32">
        <v>39332</v>
      </c>
      <c r="C684" s="9">
        <f>IF(A684&lt;&gt;"",A685-35,"")</f>
        <v>1</v>
      </c>
      <c r="E684" s="14" t="s">
        <v>230</v>
      </c>
      <c r="G684" s="10" t="s">
        <v>141</v>
      </c>
    </row>
    <row r="685" spans="1:7" ht="12.75">
      <c r="A685" s="16">
        <f>INT(MOD(INT((A684-2)/7)+0.6,52+5/28))+1</f>
        <v>36</v>
      </c>
      <c r="C685" s="26" t="s">
        <v>155</v>
      </c>
      <c r="E685" s="15"/>
      <c r="G685" s="8">
        <v>39336</v>
      </c>
    </row>
    <row r="686" spans="5:7" ht="76.5" customHeight="1">
      <c r="E686" s="27" t="s">
        <v>231</v>
      </c>
      <c r="G686" s="21" t="s">
        <v>232</v>
      </c>
    </row>
    <row r="687" ht="12.75">
      <c r="E687" s="25" t="s">
        <v>233</v>
      </c>
    </row>
    <row r="688" s="18" customFormat="1" ht="12.75">
      <c r="E688" s="13" t="s">
        <v>234</v>
      </c>
    </row>
    <row r="690" spans="1:7" ht="12.75">
      <c r="A690" s="8">
        <v>39331</v>
      </c>
      <c r="C690" s="9">
        <f>A691-35</f>
        <v>1</v>
      </c>
      <c r="E690" s="20" t="s">
        <v>235</v>
      </c>
      <c r="F690" s="18"/>
      <c r="G690" s="23" t="s">
        <v>141</v>
      </c>
    </row>
    <row r="691" spans="1:7" ht="12.75">
      <c r="A691" s="16">
        <f>INT(MOD(INT((A690-2)/7)+0.6,52+5/28))+1</f>
        <v>36</v>
      </c>
      <c r="C691" s="11" t="s">
        <v>142</v>
      </c>
      <c r="E691" s="18"/>
      <c r="F691" s="18"/>
      <c r="G691" s="19">
        <v>39332</v>
      </c>
    </row>
    <row r="692" spans="5:7" ht="76.5" customHeight="1">
      <c r="E692" s="21" t="s">
        <v>236</v>
      </c>
      <c r="F692" s="18"/>
      <c r="G692" s="27" t="s">
        <v>237</v>
      </c>
    </row>
    <row r="693" spans="5:7" ht="12.75">
      <c r="E693" s="13" t="s">
        <v>238</v>
      </c>
      <c r="F693" s="18"/>
      <c r="G693" s="18"/>
    </row>
    <row r="694" spans="5:7" ht="12.75">
      <c r="E694" s="13" t="s">
        <v>239</v>
      </c>
      <c r="F694" s="18"/>
      <c r="G694" s="18"/>
    </row>
    <row r="695" spans="5:7" ht="12.75">
      <c r="E695" s="13" t="s">
        <v>240</v>
      </c>
      <c r="F695" s="18"/>
      <c r="G695" s="18"/>
    </row>
  </sheetData>
  <sheetProtection password="943A" sheet="1" objects="1" scenarios="1"/>
  <mergeCells count="8">
    <mergeCell ref="E3:I3"/>
    <mergeCell ref="A534:K534"/>
    <mergeCell ref="A410:K410"/>
    <mergeCell ref="A285:K285"/>
    <mergeCell ref="A141:K141"/>
    <mergeCell ref="E161:G161"/>
    <mergeCell ref="E155:G155"/>
    <mergeCell ref="A6:K6"/>
  </mergeCells>
  <hyperlinks>
    <hyperlink ref="E3" r:id="rId1" display="http://landrevie.gjl.free.fr/Pour%20eleves%20L.html"/>
    <hyperlink ref="E694" r:id="rId2" display="00 PHYSIQUE1reS prog2001 hatier2005"/>
    <hyperlink ref="E695" r:id="rId3" display="00 CHIMIE1reS prog2001 hatier2005"/>
    <hyperlink ref="E693" r:id="rId4" display="00 conseils rentrée 1reS"/>
    <hyperlink ref="E687" r:id="rId5" display="01 TPelev PH1S.pdf"/>
    <hyperlink ref="E688" r:id="rId6" display="01TP diaporama Electrisation 1reS (17 Mo)"/>
    <hyperlink ref="E682" r:id="rId7" display="09 2007 IE 1S.pdf"/>
    <hyperlink ref="E673" r:id="rId8" display="01 actp13 CH 1S.pdf"/>
    <hyperlink ref="E654" r:id="rId9" display="Simulation"/>
    <hyperlink ref="E645" r:id="rId10" display="01 TPelev CH1S.pdf"/>
    <hyperlink ref="E634" r:id="rId11" display="C092007DC1S.pdf"/>
    <hyperlink ref="E619" r:id="rId12" display="02TPPH1S.pdf"/>
    <hyperlink ref="E604" r:id="rId13" display="02 TPCH1S.pdf"/>
    <hyperlink ref="E584" r:id="rId14" display="03 TP CH 1S.pdf"/>
    <hyperlink ref="E577" r:id="rId15" display="C102007DC1S.pdf"/>
    <hyperlink ref="E539" r:id="rId16" display="03 TPaph1s20072008.pdf"/>
    <hyperlink ref="E520" r:id="rId17" display="03 TPbph1S20072008.pdf"/>
    <hyperlink ref="E493" r:id="rId18" display="04 actch1S simulation.pdf"/>
    <hyperlink ref="E473" r:id="rId19" display="04TPCH1S NaCl.pdf"/>
    <hyperlink ref="E452" r:id="rId20" display="04TPaph1S.pdf"/>
    <hyperlink ref="E453" r:id="rId21" display="04TPbph1S.pdf"/>
    <hyperlink ref="E435" r:id="rId22" display="05TPCH1S NH4+ NH3.pdf"/>
    <hyperlink ref="E430" r:id="rId23" display="C112007DC1S.pdf"/>
    <hyperlink ref="E390" r:id="rId24" display="C012008DG1S.pdf"/>
    <hyperlink ref="E354" r:id="rId25" display="06 tpph1S.pdf"/>
    <hyperlink ref="E331" r:id="rId26" display="07 tpph1S.pdf"/>
    <hyperlink ref="E310" r:id="rId27" display="06TPCH1S.pdf"/>
    <hyperlink ref="E281" r:id="rId28" display="C032008DC1S.pdf"/>
    <hyperlink ref="E243" r:id="rId29" display="07TPCH1S.pdf"/>
    <hyperlink ref="E216" r:id="rId30" display="08TPPH1S.pdf"/>
    <hyperlink ref="E207" r:id="rId31" display="Sciences Physiques"/>
    <hyperlink ref="E179" r:id="rId32" display="10 SIMULATEUR 1S.ZIP"/>
    <hyperlink ref="E147" r:id="rId33" display="08CHELEV1S.pdf"/>
    <hyperlink ref="E178" r:id="rId34" display="10TPcoursPH1S.pdf"/>
    <hyperlink ref="E137" r:id="rId35" display="C05 2008 DC 1S.pdf"/>
    <hyperlink ref="E94" r:id="rId36" display="12 TPPH1S.pdf"/>
    <hyperlink ref="E69" r:id="rId37" display="09TPCH1S.pdf"/>
    <hyperlink ref="E27" r:id="rId38" display="10 TPach1ereS.jpg"/>
    <hyperlink ref="E28" r:id="rId39" display="10 TPbch1ereS.jpg"/>
  </hyperlinks>
  <printOptions/>
  <pageMargins left="0.7874015748031495" right="0.7874015748031495" top="0.7874015748031495" bottom="0.7874015748031495" header="0.5118110236220472" footer="0.5118110236220472"/>
  <pageSetup fitToHeight="0" fitToWidth="1" horizontalDpi="600" verticalDpi="600" orientation="portrait" paperSize="9" scale="75" r:id="rId41"/>
  <headerFooter alignWithMargins="0">
    <oddHeader>&amp;L&amp;A&amp;CSciences Physiques - J. LANDREVIE&amp;R2007 / 2008</oddHeader>
    <oddFooter>&amp;L&amp;D&amp;CLycée Sainte Marie Bastide - BORDEAUX&amp;R&amp;P/&amp;N</oddFooter>
  </headerFooter>
  <picture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Josiane</cp:lastModifiedBy>
  <cp:lastPrinted>2008-06-16T14:18:16Z</cp:lastPrinted>
  <dcterms:created xsi:type="dcterms:W3CDTF">1996-10-21T11:03:58Z</dcterms:created>
  <dcterms:modified xsi:type="dcterms:W3CDTF">2008-06-16T14:18:40Z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