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9180" windowHeight="4500" activeTab="0"/>
  </bookViews>
  <sheets>
    <sheet name="2nde" sheetId="1" r:id="rId1"/>
  </sheets>
  <definedNames>
    <definedName name="_xlnm.Print_Area" localSheetId="0">'2nde'!$A:$I</definedName>
  </definedNames>
  <calcPr fullCalcOnLoad="1"/>
</workbook>
</file>

<file path=xl/sharedStrings.xml><?xml version="1.0" encoding="utf-8"?>
<sst xmlns="http://schemas.openxmlformats.org/spreadsheetml/2006/main" count="624" uniqueCount="267">
  <si>
    <t>DC</t>
  </si>
  <si>
    <t>Epreuve expérimentale du bac</t>
  </si>
  <si>
    <t>Pas de cours</t>
  </si>
  <si>
    <t>PLUYAUD</t>
  </si>
  <si>
    <t>Etude de la réfraction de la lumière</t>
  </si>
  <si>
    <t>03 TPph2nde.pdf</t>
  </si>
  <si>
    <t>IE</t>
  </si>
  <si>
    <t>c112007IE2nde.pdf</t>
  </si>
  <si>
    <t xml:space="preserve">Correction des exercices n° 20, 23, 19 p 272-275 ch. Expérience de Newton. </t>
  </si>
  <si>
    <t>TP cours</t>
  </si>
  <si>
    <t>LHUILLIER ; DAUMAS ; COMETS ; ARCULEO ; ARAUJO ; BRACHETTI</t>
  </si>
  <si>
    <t>Notion de longueur d'onde. Les spectres, messages de la lumière.</t>
  </si>
  <si>
    <t>04TPcours PH2nde.pdf</t>
  </si>
  <si>
    <t>Préparer les exercices n° 1, 3, 8, 10, 11, 21, 17 p 54-57 ph</t>
  </si>
  <si>
    <t>Préparer les exercices n° 1, 4, 6, 8, 9, 19, 23 p 68-73 ph</t>
  </si>
  <si>
    <t>Pourquoi un prisme décompose-t-il la lumière blanche ? Correction du TP cours "les spectres, messages de la lumière". Correction des exercices n° 1, 3, 8, 10, 11, 21, 17 p 54-57 ph et n° 1, 4 p 68-73 ph.</t>
  </si>
  <si>
    <t>ARAUJO ; SUREE</t>
  </si>
  <si>
    <t>Correction de l'interrogation écrite. Etude de la réfraction.</t>
  </si>
  <si>
    <t>Fin des cours</t>
  </si>
  <si>
    <t>Fermeture de l'établissement pour des raisons de sécurité.</t>
  </si>
  <si>
    <t>Terminer le TP "l'étoile mystérieuse".</t>
  </si>
  <si>
    <t>DUBROC ; BRACCHETTI ; SERANO</t>
  </si>
  <si>
    <t>Correction des exercices n° 6, 8, 9, 19, 23 p 68-73 ph. TP "L'étoile mystérieuse" p.65 ph.</t>
  </si>
  <si>
    <t>04TPp65PH2nde.pdf</t>
  </si>
  <si>
    <t>Correction et IE</t>
  </si>
  <si>
    <t>BENAERENS ; FREBOT</t>
  </si>
  <si>
    <t>Correction du TP "L'étoile mystérieuse". DC du 27 novembre 2007.</t>
  </si>
  <si>
    <t>c112007DC2nde.pdf</t>
  </si>
  <si>
    <t>Préparer les exercices n° 2, 14, 6, 9, 10, 5, 21, 12, 24 p 86-91 ph.</t>
  </si>
  <si>
    <t>BRACCHETTI</t>
  </si>
  <si>
    <t>Correction des exercices n° 2, 14, 6, 9, 10, 5 p 86-91 ph.</t>
  </si>
  <si>
    <t>Mouvements et référentiels ; mouvements et trajectoires ; mouvements et vitesses instantanées ; comment enregistrer un mouvement ?</t>
  </si>
  <si>
    <t>LAFAYE ; PINO ; SERRANO ; PLUYAUD</t>
  </si>
  <si>
    <t>18 TPp1-4CH2nde.pdf</t>
  </si>
  <si>
    <t>18 TPp5CH2nde.pdf</t>
  </si>
  <si>
    <t>"La classification périodique des éléments".</t>
  </si>
  <si>
    <t>Correction du TP "La classification périodique des éléments".</t>
  </si>
  <si>
    <t>Préparer les exercices n° 1, 4, 6, 11, 13, 16, 18, 21, 24, 25 p 286-289 ch</t>
  </si>
  <si>
    <t>SERRANO</t>
  </si>
  <si>
    <t>Correction des exercices n° 21, 12, 24 p 86-91 ph et n° 1, 4, 6, 11 p 286-289 ch</t>
  </si>
  <si>
    <t>Vacances de Noël</t>
  </si>
  <si>
    <t>FOURTON</t>
  </si>
  <si>
    <t>Corrections.</t>
  </si>
  <si>
    <t xml:space="preserve">Correction du TP "Etude d'une réaction chimique avec dégagement gazeux". Correction de l'exercice n° 21 p 179 ph. </t>
  </si>
  <si>
    <t>ARAUJO ; VELLUET ; TRUPIN ; FREBOT ; FOURTON</t>
  </si>
  <si>
    <t>Corrections et activité documentaire</t>
  </si>
  <si>
    <t>Correction exercice n° 17 p 177 ph. C'est pas sorcier "Les unités".</t>
  </si>
  <si>
    <t>ARAUJO ; VELLUET ; TRUPIN ; MARTINEZ ; TCHASSIM</t>
  </si>
  <si>
    <t>Etude d'une réaction chimique avec dégagement gazeux.</t>
  </si>
  <si>
    <t>22TPbCH2nde.pdf</t>
  </si>
  <si>
    <t>ARAUJO ; VELLUET ; TRUPIN</t>
  </si>
  <si>
    <t>Trajectoire d'un mobile et référentiel.</t>
  </si>
  <si>
    <t>05TPPH2nde.pdf</t>
  </si>
  <si>
    <t>Correction IE et correction exercice n° 13 p 286 ch.</t>
  </si>
  <si>
    <t>Correction des exercices n° 16, 18, 21, 24, 25 p 286-289 ch</t>
  </si>
  <si>
    <t>BENAERENS</t>
  </si>
  <si>
    <t>Trajectoire d'un projectile dans le référentiel terrestre.</t>
  </si>
  <si>
    <t>DOUENCE ; PINO</t>
  </si>
  <si>
    <t>06TP Ph2nde.pdf</t>
  </si>
  <si>
    <t>La mole, unité de quantité de matière. Nombre d'Avogadro. Masse molaire atomique.</t>
  </si>
  <si>
    <t>Masse molaire moléculaire, masse molaire d'un ion, relation entre m, M et n. Volume molaire. Volume molaire gazeux.</t>
  </si>
  <si>
    <t>Préparer les exercices n° 1, 4, 9, 6, 8, 15, 16, 21 p 302-305 ch</t>
  </si>
  <si>
    <t>Préparer les exercices n° 25, 26 p 305 ch</t>
  </si>
  <si>
    <t>PINO</t>
  </si>
  <si>
    <t>19TPch2nde.pdf</t>
  </si>
  <si>
    <t>Prélèvement de quantités de matière</t>
  </si>
  <si>
    <t>Correction du TP "Prélèvement de quantités de matière". Relation liant volume molaire gazeux, quantité de matière et volume d'un gaz. Correction des exercices n° 1, 4, 9, 6, 8, 15 p 302-305 ch</t>
  </si>
  <si>
    <t>Correction des exercices n° 16, 21, 25 p 302-305 ch</t>
  </si>
  <si>
    <t>20TPCH2nde.pdf</t>
  </si>
  <si>
    <t>Concentration molaire</t>
  </si>
  <si>
    <t>FREBOT ; FONTALIRAND</t>
  </si>
  <si>
    <t>Conseil de classe</t>
  </si>
  <si>
    <t xml:space="preserve">Correction du TP " Identification d'espèces chimiques par chromatographie sur couche mince". La température absolue, l'équation d'état, le volume molaire d'un gaz". </t>
  </si>
  <si>
    <t>Préparer les exercices n° 5, 8, 9, 12, 17, 21 p 176-179 ph.</t>
  </si>
  <si>
    <t>ARCULEO ; VELLUET ; FOURTON</t>
  </si>
  <si>
    <t>Analyser les chromatogrammes obtenus.</t>
  </si>
  <si>
    <t>BENAERENS ; SANCHEZ ; PINO</t>
  </si>
  <si>
    <t>SANCHEZ</t>
  </si>
  <si>
    <t>Correction du TP et de l'exercice n° 26 p 305 ch. Dissolution d'une espèce chimique.</t>
  </si>
  <si>
    <t>Représentation d'une force, effets d'une force, principe de l'inertie.</t>
  </si>
  <si>
    <t>Préparer les exercices n° 1, 2, 4, 5, 8, 9, 12, 18, 14, 19, 21 p 102-105 ph</t>
  </si>
  <si>
    <t>07TPph2nde.pdf</t>
  </si>
  <si>
    <t>"Les conditions de lancement influent-elles sur le mouvement ?"</t>
  </si>
  <si>
    <t>Correction des exercices n° 1, 2, 4, 5, 8, 9, 12, 18 p 102-105 ph</t>
  </si>
  <si>
    <t>SALLETTE</t>
  </si>
  <si>
    <t>c012008DC2nde.pdf</t>
  </si>
  <si>
    <t>Correction du DC</t>
  </si>
  <si>
    <t>Préparer les exercices n° 1, 2, 8, 11, 24 p 316-319 ch</t>
  </si>
  <si>
    <t>21TPcoursCH2nde.pdf</t>
  </si>
  <si>
    <t>BENAERENS ; ARIAS</t>
  </si>
  <si>
    <t xml:space="preserve"> TP cours " Transformation chimique d'un système chimique et entraînement interactif à l'ajustement de coefficients stœchiométriques.</t>
  </si>
  <si>
    <t>Préparer les exercices n° 3, 5, 7, 11, 17, 19 p 330-333 ch</t>
  </si>
  <si>
    <t>Concentration molaire et préparation de solutions : voir TP. Correction des exercices n° 14, 19, 21 p 102-105 ph.</t>
  </si>
  <si>
    <t>Correction des exercices n° 1, 2, 8, 11, 24 p 316-319 ch et n° 3 p 330 ch.</t>
  </si>
  <si>
    <t>DAUMAS ; SERRANO</t>
  </si>
  <si>
    <t>ZERDOUMI ; LHUILLIER ; RATTIER ; ARCULEO ; ARIAS ; COMTE</t>
  </si>
  <si>
    <t>Mesurer une durée.</t>
  </si>
  <si>
    <t>08ActDocPH2nde.pdf</t>
  </si>
  <si>
    <t>Interaction gravitationnelle. Pesanteur et attraction terrestre. Mouvements de satellites.</t>
  </si>
  <si>
    <t>Préparer les exercices n° 4, 8, 1, 13, 16, 25 p 116-121 ph.</t>
  </si>
  <si>
    <t>TOURREAU ; ARIAS ; COMTE</t>
  </si>
  <si>
    <t>Correction di TP "Mesurer une durée". Correction des exercices n° 5, 7 p 330-333 ch.</t>
  </si>
  <si>
    <t>TPE en 1ère</t>
  </si>
  <si>
    <t>CENTOL</t>
  </si>
  <si>
    <t>Pas de TP.</t>
  </si>
  <si>
    <t>Correction des exercices n° 11, 17, 19 p 330-333 ch et n° 4, 8, 1, 13, 16, 25 p 116-121 ph.</t>
  </si>
  <si>
    <t>c02 2008IE2nde.pdf</t>
  </si>
  <si>
    <t>ARIAS</t>
  </si>
  <si>
    <t>08TPaph2nde.pdf</t>
  </si>
  <si>
    <t>Correction de l'interrogation écrite du 21-02-2008 et du TP "Pendule simple".</t>
  </si>
  <si>
    <t>Préparer les exercices n° 5, 6 et 8 p 134 ph.</t>
  </si>
  <si>
    <t>Correction des exercies n° 5, 6, 8 p 134 ph.</t>
  </si>
  <si>
    <t>Mesures de fréquences</t>
  </si>
  <si>
    <t>ARCULEO ; PLUYAUD</t>
  </si>
  <si>
    <t>Préparer les exercices n° 10, 11 p 134-135 ph.</t>
  </si>
  <si>
    <t xml:space="preserve">Terminer l'étude de la combustion complète du méthane" </t>
  </si>
  <si>
    <t>Avancement et bilan de matière : "Etude de la réaction entre l'oxyde de cuivre II et le carbone dans le cas d'un mélange stoechiométrique et d'un mélange non stoechiométrique" ; "Etude de la combustion complète du méthane".</t>
  </si>
  <si>
    <t>ARCULEO ; TCHASSIM</t>
  </si>
  <si>
    <t>08TPbph 2nde.pdf</t>
  </si>
  <si>
    <t>tableau d'avancement J Landrevie</t>
  </si>
  <si>
    <t>Cours et correction</t>
  </si>
  <si>
    <t>Etude de la combustion complète du méthane (correction) ; Etude de la réaction entre le fer et le dioxygène en utilisant la grandeur avancement.</t>
  </si>
  <si>
    <t>Préparer les exercices  n° 3, 4, 9, 10, 12, 15 p 346 - 353 ch.</t>
  </si>
  <si>
    <t>SIMON ; MARTINEZ</t>
  </si>
  <si>
    <t>Etude expérimentale de la stœchiométrie d'une réaction chimique.</t>
  </si>
  <si>
    <t>22TPCH2nde.pdf</t>
  </si>
  <si>
    <t>SIMON</t>
  </si>
  <si>
    <t>Correction des exercices n° 10, 11 p 134-135 ph et n° 3, 4, 9, 10, 12, 15 p 346-353 ch</t>
  </si>
  <si>
    <t>SIMON ; FOURTON</t>
  </si>
  <si>
    <t>La chimie autour de nous ; distinction substance et espèce chimiques.</t>
  </si>
  <si>
    <t>Préparer les exercices n° 2, 3, 4, 6 p 198-199 ch</t>
  </si>
  <si>
    <t>Emmener une orange par groupe.</t>
  </si>
  <si>
    <t>Correction exercice n° 10 p 240 ch. Paramètres caractérisant l'état d'un gaz.</t>
  </si>
  <si>
    <t>Contenu chimique d'une orange</t>
  </si>
  <si>
    <t>COMETS ; ARCULEO ; VELLUET</t>
  </si>
  <si>
    <t>12TPch2nde.pdf</t>
  </si>
  <si>
    <t>13 TPa actdoc2nde.pdf</t>
  </si>
  <si>
    <t>Terminer la recherche documentaire "Arômes, parfums et colorants"</t>
  </si>
  <si>
    <t>Correction des exercices n° 2, 3, 4, 6 p 198-199 ch. La vitesse de la lumière ; Comment grâce à la lumière, peut-on voir dans le passé de l'Univers ?</t>
  </si>
  <si>
    <t>Préparer les exercices n° 1, 12 p 146-149 ph</t>
  </si>
  <si>
    <t>FOURTON ; ARCULEO</t>
  </si>
  <si>
    <t>Description d'un gaz ; Notion de pression.</t>
  </si>
  <si>
    <t>Préparer les exercices n° 5, 9, 11, 12, 14 p 162-165 ph</t>
  </si>
  <si>
    <t>FOURTON ; BENAERENS ; CANTEGRIT</t>
  </si>
  <si>
    <t>10 gazdivx.avi</t>
  </si>
  <si>
    <t>Loi de Boyle et Mariotte</t>
  </si>
  <si>
    <t>DOUENCE</t>
  </si>
  <si>
    <t>11TPa PH2nde.pdf</t>
  </si>
  <si>
    <t>Notion de température. Correction des exercices n° 1, 12 p 146-149 ph et n° 5, 9, 11, 12 p 162-165 ph</t>
  </si>
  <si>
    <t>Correction de l'activité documentaire "Parfums, arômes et colorants". Extraction d'une espèce chimique présente dans un solide, dans un liquide.</t>
  </si>
  <si>
    <t>SUREE</t>
  </si>
  <si>
    <t>Vacances de printemps</t>
  </si>
  <si>
    <t>Vacances d'hiver</t>
  </si>
  <si>
    <t>Correction du devoir commun.</t>
  </si>
  <si>
    <t>Correction du TP "Loi de Charles". Correction des exercices n° 2, 4, 7 p 224-227 ch.</t>
  </si>
  <si>
    <t>Synthèse de l'acétate de linalyle.</t>
  </si>
  <si>
    <t>SALLETTE ; FOURTON ; FREBOT ; PINOT ; TRUPIN</t>
  </si>
  <si>
    <t>15 TPaCH2nde.pdf</t>
  </si>
  <si>
    <t>Correction exercices n° 13 p 227 ch et n° 4, 8 p 238-241 ch.</t>
  </si>
  <si>
    <t>FREBOT ; SALLETTE</t>
  </si>
  <si>
    <t>FREBOT ; PLUYAUD ; BRACHETTI</t>
  </si>
  <si>
    <t>Identification d'espèces chimiques par chromatographie sur couche mince.</t>
  </si>
  <si>
    <t>15 TPbCH2nde.pdf</t>
  </si>
  <si>
    <t>CENTOL ; ARAUJO ; MARTINEZ ; TRUPIN</t>
  </si>
  <si>
    <t>Hydrodistillation de la lavande.</t>
  </si>
  <si>
    <t>13 TPbCH2nde.pdf</t>
  </si>
  <si>
    <t>Hydrodistillation d'une espèce chimique. Caractéristiques chimiques d'une espèce chimique.</t>
  </si>
  <si>
    <t>Préparer les exercices n° 2, 4, 10, 14, 18 p 210-213 ch</t>
  </si>
  <si>
    <t>Correction des exercices n° 2, 4, 10, 14 p 210-213 ch.</t>
  </si>
  <si>
    <t>c04 2008 DC 2nde.pdf</t>
  </si>
  <si>
    <t>Extraction de l'huile essentielle de lavande ; Première chromatogaphie.</t>
  </si>
  <si>
    <t>Terminer la conclusion de la première CCM.</t>
  </si>
  <si>
    <t>14 TP CH2nde.pdf</t>
  </si>
  <si>
    <t>FREBOT ; CANTEGRIT</t>
  </si>
  <si>
    <t>Correction exercice n° 18 p 213 ch. Correction du TP première CCM. Observation d'un chromatogramme et conclusion. Comment localiser les substances incolores ?</t>
  </si>
  <si>
    <t>Préparer les exercices n° 2, 4, 7, 13 p 224-227 ch et n° 4, 8, 10 p 238-241 ch.</t>
  </si>
  <si>
    <t>Férié</t>
  </si>
  <si>
    <t>Loi de Charles</t>
  </si>
  <si>
    <t>SALLETTE ; LAFAYE ; RATTIER</t>
  </si>
  <si>
    <t>11TPb PH2nde.pdf</t>
  </si>
  <si>
    <t>Sécurité au laboratoire</t>
  </si>
  <si>
    <t>Correction du TP "de l'infiniment à l'infiniment petit".                                                          Nombre de chiffres significatifs dans un calcul.    Correction des exercices n° 1, 3 p 24-27 ph.</t>
  </si>
  <si>
    <t>Détermination du diamètre d'un cheveu.</t>
  </si>
  <si>
    <t>FREBOT</t>
  </si>
  <si>
    <t>00TPsecurite2nde.pdf</t>
  </si>
  <si>
    <t>Modèle de l'atome. Les particules. Les symboles.</t>
  </si>
  <si>
    <t xml:space="preserve">Compléter le tableau du cours : symbole de l'atome, du noyau, A, Z, N, nbre d'e- de H, Li, Cu </t>
  </si>
  <si>
    <t>Correction du tableau du cours.                       Dimensions et masses dans un atome.               Les isotopes.</t>
  </si>
  <si>
    <t>Préparer les exercices n° 1, 2, 16 p 256-259 ch</t>
  </si>
  <si>
    <t>Le cuivre dans tous ses états</t>
  </si>
  <si>
    <t>16TPCH2nde.pdf</t>
  </si>
  <si>
    <t>Correction du TP "Le cuivre dans tous ses états".                                                        Les ions monoatomiques.</t>
  </si>
  <si>
    <t>Détermination de distances par visées</t>
  </si>
  <si>
    <t>02 TPph2nde.pdf</t>
  </si>
  <si>
    <t>Correction du TP "Détermination de distances par visées". Règles de l'octet et du duet ; ions monoatomiques stables ; modèle de Lewis de la liaison covalente.</t>
  </si>
  <si>
    <t>FREBOT ; MANEC</t>
  </si>
  <si>
    <t>MANEC</t>
  </si>
  <si>
    <t>Préparer les exercices n° 5, 9, 10, 11, 12, 22 p 256-259 ch.         Fiche technique p 356 à connaître.</t>
  </si>
  <si>
    <t>IE et Cours</t>
  </si>
  <si>
    <t>L'élément chimique. Les modèles du cortège électronique.</t>
  </si>
  <si>
    <t>COMETS</t>
  </si>
  <si>
    <t>09 2007 IEb 2nde.pdf</t>
  </si>
  <si>
    <t>09 2007 IEa 2nde.pdf</t>
  </si>
  <si>
    <t>Corrections et TP</t>
  </si>
  <si>
    <t>Correction IE.                                               Correction des exercices n° 1, 2, 16, 5, 9, 10, 11, 12, 13, 15, 21 p 256-259 ch.                     TP "De l'infiniment grand à l'infiniment petit"</t>
  </si>
  <si>
    <t>Terminer le TP.</t>
  </si>
  <si>
    <t>Pour élèves niveau lycée ; Pour élèves de 2nde ; Puissance de dix</t>
  </si>
  <si>
    <t>c092007DC2nde.pdf</t>
  </si>
  <si>
    <t>Correction de l'exercice n° 22 p 259 ch.            Présentation de l'Univers ; Mesures de dimensions d'objets usuels ; notion de nombres de chiffres significatifs.</t>
  </si>
  <si>
    <t>Préparer les exercices n° 1, 3, 4, 5, 11, 12, 14 p 24-27 ph.</t>
  </si>
  <si>
    <t>Préparer les exercices n° 13, 15, 21 p 251-259 ch. Réviser tout pour le DG.</t>
  </si>
  <si>
    <t>Sciences Physiques - J. LANDREVIE</t>
  </si>
  <si>
    <t>Page de ressources</t>
  </si>
  <si>
    <t>http://landrevie.gjl.free.fr/Pour%20eleves%20L.html</t>
  </si>
  <si>
    <t>A faire pour le</t>
  </si>
  <si>
    <t>1h</t>
  </si>
  <si>
    <t xml:space="preserve">Prise de contact </t>
  </si>
  <si>
    <t xml:space="preserve">Présentation du programme, des manuels. Matériel. Conseils pour réussir en Sciences Physiques. </t>
  </si>
  <si>
    <t>Feuille "conseils"</t>
  </si>
  <si>
    <t>Feuille de présentation programme Physique 2nde</t>
  </si>
  <si>
    <t>Feuille de présentation programme Chimie 2nde</t>
  </si>
  <si>
    <t>Feuille verrerie</t>
  </si>
  <si>
    <t>2007 / 2008</t>
  </si>
  <si>
    <t>2nde</t>
  </si>
  <si>
    <t>Correction des exercices n° 2, 3, 6, 10, 12, 14 p 272-275 ch.</t>
  </si>
  <si>
    <t>CANTEGRIT</t>
  </si>
  <si>
    <t>TP</t>
  </si>
  <si>
    <t>Cours</t>
  </si>
  <si>
    <t>Correction et cours</t>
  </si>
  <si>
    <t>Correction de la détermination de l'épaisseur d'une page du livre. Correction de l'act. P34-35 "l'expérience de Benjamin Franklin". Correction des exercices n° 5, 11, 12 p 24-27 ph.</t>
  </si>
  <si>
    <t>Absent</t>
  </si>
  <si>
    <t>Corrections et cours</t>
  </si>
  <si>
    <t>Corrections</t>
  </si>
  <si>
    <t>DG</t>
  </si>
  <si>
    <t>VELLUET</t>
  </si>
  <si>
    <t>Mesure d'une hauteur à partir d'une visée, d'une ombre ; la méthode la parallaxe. Mesure de la circonférence de la Terre par Eratosthène.</t>
  </si>
  <si>
    <t>Déterminer l'épaisseur d'une page du livre de sciences physiques. Faire l'act. p34-35 ph</t>
  </si>
  <si>
    <t>TCHASSIM</t>
  </si>
  <si>
    <t>Correction et TP</t>
  </si>
  <si>
    <t xml:space="preserve">Correction du TP " Détermination du diamètre d'un cheveu ". TP "Détermination du diamètre d'un cheveu à l'aide de l'outil informatique". </t>
  </si>
  <si>
    <t>Absents</t>
  </si>
  <si>
    <t>Correction et Cours</t>
  </si>
  <si>
    <t>1h30</t>
  </si>
  <si>
    <t>Correction du DC et de l'exercice n° 4 p 24 ph.</t>
  </si>
  <si>
    <t>BENAERENS ; PINOT</t>
  </si>
  <si>
    <t>Rencontre des 2 nde</t>
  </si>
  <si>
    <t>Préparer les exercices n° 2, 3, 4, 5, 11, 14, 15 p 38-41 ph</t>
  </si>
  <si>
    <t>Préparer les exercices n° 2, 3, 6, 10, 12, 14, 20, 23, 19 p 272-275 ch.</t>
  </si>
  <si>
    <t>Correction du TP. Géométrie de quelques molécules.</t>
  </si>
  <si>
    <t>Correction des exercices n° 14 p 27 ph et n° 2, 3, 4, 5, 11, 14, 15 p 38-41 ph</t>
  </si>
  <si>
    <t>01TPcPH2nde.pdf</t>
  </si>
  <si>
    <t>01TPbPH2nde.pdf</t>
  </si>
  <si>
    <t>Etude de la structure de quelques molécules</t>
  </si>
  <si>
    <t>17TPch2nde.pdf</t>
  </si>
  <si>
    <t>Applications du modèle de Lewis de la liaison covalente</t>
  </si>
  <si>
    <t>01TPaPH2nde.pdf</t>
  </si>
  <si>
    <t>Vacances de la Toussaint</t>
  </si>
  <si>
    <t>Faire signer feuille "conseils".</t>
  </si>
  <si>
    <t>2h</t>
  </si>
  <si>
    <t>Cours et corrections</t>
  </si>
  <si>
    <t>Révision générale pour le DC (1h).</t>
  </si>
  <si>
    <t>Cours et TP</t>
  </si>
  <si>
    <t>Activités documentaires</t>
  </si>
  <si>
    <t>C'est pas sorcier : "les satellites, les lasers, la glace".</t>
  </si>
  <si>
    <t>VELLUET ; PINO ; PLUYAUD ; SALLETTE ; COMETS ; ARCULEO ; FONTALIRAND</t>
  </si>
  <si>
    <t>Correction des exercices n° 5, 8, 9, 12 p 176-179 ph.</t>
  </si>
  <si>
    <t>VELLUET ; PINO ; PLUYAUD ; SALLETTE ; COMETS ; ARCULEO ; FONTALIRAND ; TCHASSIM ; TRUPIN ; SANCHEZ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</si>
</sst>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ddd\ d\-mmm\-yyyy"/>
    <numFmt numFmtId="189" formatCode="d/mm/yyyy"/>
    <numFmt numFmtId="190" formatCode="\j\j\j\ \j\-mmm\-\a\a\a\a"/>
    <numFmt numFmtId="191" formatCode="ddd\ \j\-mmm\-\a\a\a\a"/>
    <numFmt numFmtId="192" formatCode="d/m"/>
    <numFmt numFmtId="193" formatCode="d/m/yyyy"/>
    <numFmt numFmtId="194" formatCode="d\ mmmm\ yyyy"/>
    <numFmt numFmtId="195" formatCode="\t\o\t\o"/>
    <numFmt numFmtId="196" formatCode="[&lt;8]&quot;juste&quot;;[&gt;8]&quot;faux&quot;;General"/>
    <numFmt numFmtId="197" formatCode="[&lt;8]&quot;faux&quot;;General"/>
    <numFmt numFmtId="198" formatCode="&quot;Vrai&quot;;&quot;Vrai&quot;;&quot;Faux&quot;"/>
    <numFmt numFmtId="199" formatCode="&quot;Actif&quot;;&quot;Actif&quot;;&quot;Inactif&quot;"/>
    <numFmt numFmtId="200" formatCode=".00%"/>
  </numFmts>
  <fonts count="10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"/>
      <family val="0"/>
    </font>
    <font>
      <b/>
      <sz val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center" vertical="top"/>
      <protection/>
    </xf>
    <xf numFmtId="0" fontId="4" fillId="0" borderId="0" xfId="21" applyFont="1" applyAlignment="1">
      <alignment horizontal="right" vertical="top"/>
      <protection/>
    </xf>
    <xf numFmtId="0" fontId="3" fillId="0" borderId="0" xfId="21" applyAlignment="1">
      <alignment vertical="top"/>
      <protection/>
    </xf>
    <xf numFmtId="0" fontId="3" fillId="0" borderId="0" xfId="21" applyAlignment="1">
      <alignment horizontal="right" vertical="top"/>
      <protection/>
    </xf>
    <xf numFmtId="0" fontId="1" fillId="0" borderId="0" xfId="15" applyBorder="1" applyAlignment="1">
      <alignment vertical="top"/>
    </xf>
    <xf numFmtId="0" fontId="3" fillId="0" borderId="0" xfId="21" applyBorder="1" applyAlignment="1">
      <alignment vertical="top"/>
      <protection/>
    </xf>
    <xf numFmtId="188" fontId="3" fillId="0" borderId="1" xfId="21" applyNumberFormat="1" applyBorder="1" applyAlignment="1">
      <alignment vertical="top"/>
      <protection/>
    </xf>
    <xf numFmtId="0" fontId="5" fillId="0" borderId="2" xfId="21" applyFont="1" applyBorder="1" applyAlignment="1">
      <alignment horizontal="center" vertical="top"/>
      <protection/>
    </xf>
    <xf numFmtId="0" fontId="6" fillId="0" borderId="0" xfId="21" applyFont="1" applyAlignment="1">
      <alignment vertical="top"/>
      <protection/>
    </xf>
    <xf numFmtId="0" fontId="3" fillId="0" borderId="3" xfId="21" applyBorder="1" applyAlignment="1">
      <alignment horizontal="center" vertical="top"/>
      <protection/>
    </xf>
    <xf numFmtId="0" fontId="3" fillId="0" borderId="1" xfId="21" applyBorder="1" applyAlignment="1">
      <alignment vertical="top" wrapText="1"/>
      <protection/>
    </xf>
    <xf numFmtId="0" fontId="1" fillId="0" borderId="0" xfId="15" applyAlignment="1">
      <alignment vertical="top"/>
    </xf>
    <xf numFmtId="0" fontId="5" fillId="0" borderId="2" xfId="21" applyFont="1" applyBorder="1" applyAlignment="1">
      <alignment vertical="top"/>
      <protection/>
    </xf>
    <xf numFmtId="0" fontId="5" fillId="0" borderId="4" xfId="21" applyFont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top"/>
      <protection/>
    </xf>
    <xf numFmtId="0" fontId="1" fillId="0" borderId="0" xfId="15" applyBorder="1" applyAlignment="1">
      <alignment vertical="top" wrapText="1"/>
    </xf>
    <xf numFmtId="0" fontId="3" fillId="0" borderId="0" xfId="22" applyAlignment="1">
      <alignment vertical="top"/>
      <protection/>
    </xf>
    <xf numFmtId="188" fontId="3" fillId="0" borderId="1" xfId="22" applyNumberFormat="1" applyBorder="1" applyAlignment="1">
      <alignment vertical="top"/>
      <protection/>
    </xf>
    <xf numFmtId="0" fontId="5" fillId="0" borderId="1" xfId="22" applyFont="1" applyBorder="1" applyAlignment="1">
      <alignment vertical="top"/>
      <protection/>
    </xf>
    <xf numFmtId="0" fontId="3" fillId="0" borderId="1" xfId="22" applyBorder="1" applyAlignment="1">
      <alignment vertical="top" wrapText="1"/>
      <protection/>
    </xf>
    <xf numFmtId="0" fontId="3" fillId="0" borderId="0" xfId="22" applyBorder="1" applyAlignment="1">
      <alignment vertical="top" wrapText="1"/>
      <protection/>
    </xf>
    <xf numFmtId="0" fontId="1" fillId="0" borderId="1" xfId="15" applyBorder="1" applyAlignment="1">
      <alignment vertical="top" wrapText="1"/>
    </xf>
    <xf numFmtId="0" fontId="6" fillId="0" borderId="0" xfId="22" applyFont="1" applyAlignment="1">
      <alignment vertical="top"/>
      <protection/>
    </xf>
    <xf numFmtId="0" fontId="3" fillId="0" borderId="1" xfId="22" applyFont="1" applyBorder="1" applyAlignment="1">
      <alignment vertical="top" wrapText="1"/>
      <protection/>
    </xf>
    <xf numFmtId="0" fontId="3" fillId="0" borderId="0" xfId="22" applyFont="1" applyBorder="1" applyAlignment="1">
      <alignment vertical="top" wrapText="1"/>
      <protection/>
    </xf>
    <xf numFmtId="0" fontId="1" fillId="0" borderId="0" xfId="15" applyAlignment="1">
      <alignment/>
    </xf>
    <xf numFmtId="0" fontId="3" fillId="0" borderId="3" xfId="21" applyFont="1" applyBorder="1" applyAlignment="1">
      <alignment horizontal="center" vertical="top"/>
      <protection/>
    </xf>
    <xf numFmtId="0" fontId="3" fillId="0" borderId="1" xfId="22" applyFont="1" applyBorder="1" applyAlignment="1">
      <alignment vertical="top" wrapText="1"/>
      <protection/>
    </xf>
    <xf numFmtId="0" fontId="3" fillId="0" borderId="1" xfId="21" applyFont="1" applyBorder="1" applyAlignment="1">
      <alignment vertical="top" wrapText="1"/>
      <protection/>
    </xf>
    <xf numFmtId="0" fontId="3" fillId="0" borderId="1" xfId="22" applyFont="1" applyBorder="1" applyAlignment="1">
      <alignment vertical="top"/>
      <protection/>
    </xf>
    <xf numFmtId="0" fontId="3" fillId="0" borderId="0" xfId="21" applyFont="1" applyBorder="1" applyAlignment="1">
      <alignment vertical="top" wrapText="1"/>
      <protection/>
    </xf>
    <xf numFmtId="0" fontId="3" fillId="0" borderId="0" xfId="22" applyFont="1" applyAlignment="1">
      <alignment vertical="top"/>
      <protection/>
    </xf>
    <xf numFmtId="0" fontId="1" fillId="0" borderId="3" xfId="15" applyBorder="1" applyAlignment="1">
      <alignment vertical="top" wrapText="1"/>
    </xf>
    <xf numFmtId="0" fontId="3" fillId="0" borderId="2" xfId="22" applyFont="1" applyBorder="1" applyAlignment="1">
      <alignment vertical="top" wrapText="1"/>
      <protection/>
    </xf>
    <xf numFmtId="0" fontId="3" fillId="0" borderId="4" xfId="22" applyFont="1" applyBorder="1" applyAlignment="1">
      <alignment vertical="top" wrapText="1"/>
      <protection/>
    </xf>
    <xf numFmtId="0" fontId="3" fillId="0" borderId="3" xfId="22" applyFont="1" applyBorder="1" applyAlignment="1">
      <alignment vertical="top"/>
      <protection/>
    </xf>
    <xf numFmtId="0" fontId="3" fillId="0" borderId="5" xfId="21" applyBorder="1" applyAlignment="1">
      <alignment vertical="top"/>
      <protection/>
    </xf>
    <xf numFmtId="188" fontId="3" fillId="0" borderId="1" xfId="21" applyNumberFormat="1" applyFont="1" applyBorder="1" applyAlignment="1">
      <alignment vertical="top"/>
      <protection/>
    </xf>
    <xf numFmtId="0" fontId="3" fillId="0" borderId="0" xfId="21" applyFont="1" applyAlignment="1">
      <alignment vertical="top"/>
      <protection/>
    </xf>
    <xf numFmtId="0" fontId="3" fillId="0" borderId="3" xfId="21" applyFont="1" applyBorder="1" applyAlignment="1">
      <alignment vertical="top" wrapText="1"/>
      <protection/>
    </xf>
    <xf numFmtId="0" fontId="3" fillId="0" borderId="1" xfId="21" applyFont="1" applyBorder="1" applyAlignment="1">
      <alignment vertical="top" wrapText="1"/>
      <protection/>
    </xf>
    <xf numFmtId="0" fontId="3" fillId="0" borderId="1" xfId="22" applyFont="1" applyBorder="1" applyAlignment="1">
      <alignment vertical="top"/>
      <protection/>
    </xf>
    <xf numFmtId="0" fontId="3" fillId="0" borderId="0" xfId="21" applyFont="1" applyBorder="1" applyAlignment="1">
      <alignment vertical="top" wrapText="1"/>
      <protection/>
    </xf>
    <xf numFmtId="188" fontId="3" fillId="0" borderId="0" xfId="21" applyNumberFormat="1" applyBorder="1" applyAlignment="1">
      <alignment vertical="top"/>
      <protection/>
    </xf>
    <xf numFmtId="0" fontId="9" fillId="0" borderId="0" xfId="22" applyFont="1" applyBorder="1" applyAlignment="1">
      <alignment horizontal="left" vertical="top" wrapText="1"/>
      <protection/>
    </xf>
    <xf numFmtId="0" fontId="9" fillId="0" borderId="0" xfId="22" applyFont="1" applyBorder="1" applyAlignment="1">
      <alignment horizontal="center" vertical="top" wrapText="1"/>
      <protection/>
    </xf>
    <xf numFmtId="0" fontId="1" fillId="0" borderId="1" xfId="15" applyBorder="1" applyAlignment="1">
      <alignment vertical="top"/>
    </xf>
    <xf numFmtId="0" fontId="3" fillId="0" borderId="1" xfId="21" applyBorder="1" applyAlignment="1">
      <alignment vertical="top"/>
      <protection/>
    </xf>
    <xf numFmtId="0" fontId="8" fillId="0" borderId="6" xfId="21" applyFont="1" applyBorder="1" applyAlignment="1">
      <alignment horizontal="center" vertical="top"/>
      <protection/>
    </xf>
    <xf numFmtId="0" fontId="3" fillId="0" borderId="6" xfId="21" applyBorder="1" applyAlignment="1">
      <alignment horizontal="center" vertical="top"/>
      <protection/>
    </xf>
    <xf numFmtId="0" fontId="3" fillId="0" borderId="7" xfId="22" applyFont="1" applyBorder="1" applyAlignment="1">
      <alignment horizontal="left" vertical="top" wrapText="1"/>
      <protection/>
    </xf>
    <xf numFmtId="0" fontId="3" fillId="0" borderId="4" xfId="22" applyFont="1" applyBorder="1" applyAlignment="1">
      <alignment horizontal="left" vertical="top" wrapText="1"/>
      <protection/>
    </xf>
    <xf numFmtId="0" fontId="3" fillId="0" borderId="8" xfId="22" applyFont="1" applyBorder="1" applyAlignment="1">
      <alignment horizontal="left" vertical="top" wrapText="1"/>
      <protection/>
    </xf>
    <xf numFmtId="0" fontId="9" fillId="0" borderId="7" xfId="22" applyFont="1" applyBorder="1" applyAlignment="1">
      <alignment horizontal="center" vertical="top" wrapText="1"/>
      <protection/>
    </xf>
    <xf numFmtId="0" fontId="9" fillId="0" borderId="4" xfId="22" applyFont="1" applyBorder="1" applyAlignment="1">
      <alignment horizontal="center" vertical="top" wrapText="1"/>
      <protection/>
    </xf>
    <xf numFmtId="0" fontId="9" fillId="0" borderId="8" xfId="22" applyFont="1" applyBorder="1" applyAlignment="1">
      <alignment horizontal="center" vertical="top" wrapText="1"/>
      <protection/>
    </xf>
    <xf numFmtId="0" fontId="9" fillId="0" borderId="7" xfId="22" applyFont="1" applyBorder="1" applyAlignment="1">
      <alignment horizontal="left" vertical="top" wrapText="1"/>
      <protection/>
    </xf>
    <xf numFmtId="0" fontId="9" fillId="0" borderId="4" xfId="22" applyFont="1" applyBorder="1" applyAlignment="1">
      <alignment horizontal="left" vertical="top" wrapText="1"/>
      <protection/>
    </xf>
    <xf numFmtId="0" fontId="9" fillId="0" borderId="8" xfId="22" applyFont="1" applyBorder="1" applyAlignment="1">
      <alignment horizontal="left" vertical="top" wrapText="1"/>
      <protection/>
    </xf>
    <xf numFmtId="0" fontId="9" fillId="0" borderId="1" xfId="22" applyFont="1" applyBorder="1" applyAlignment="1">
      <alignment horizontal="left" vertical="top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JLandrevie" xfId="21"/>
    <cellStyle name="Normal_JLandrevie20062007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ndrevie.gjl.free.fr/Pour%20eleves%20L.html" TargetMode="External" /><Relationship Id="rId2" Type="http://schemas.openxmlformats.org/officeDocument/2006/relationships/hyperlink" Target="http://landrevie.josiane.free.fr/cours/Cahierdetexte20072008/doc2nd/WPOURREUSSIR.pdf" TargetMode="External" /><Relationship Id="rId3" Type="http://schemas.openxmlformats.org/officeDocument/2006/relationships/hyperlink" Target="http://landrevie.josiane.free.fr/cours/Cahierdetexte20072008/doc2nd/00PHYSIQUE2nd.pdf" TargetMode="External" /><Relationship Id="rId4" Type="http://schemas.openxmlformats.org/officeDocument/2006/relationships/hyperlink" Target="http://landrevie.josiane.free.fr/cours/Cahierdetexte20072008/doc2nd/00Chimie2nd.pdf" TargetMode="External" /><Relationship Id="rId5" Type="http://schemas.openxmlformats.org/officeDocument/2006/relationships/hyperlink" Target="http://landrevie.josiane.free.fr/cours/Cahierdetexte20072008/doc2nd/00verrerie.pdf" TargetMode="External" /><Relationship Id="rId6" Type="http://schemas.openxmlformats.org/officeDocument/2006/relationships/hyperlink" Target="http://landrevie.josiane.free.fr/cours/Cahierdetexte20072008/doc2nd/00TPsecurite2nde.pps" TargetMode="External" /><Relationship Id="rId7" Type="http://schemas.openxmlformats.org/officeDocument/2006/relationships/hyperlink" Target="http://landrevie.josiane.free.fr/cours/Cahierdetexte20072008/doc2nd/00TPsecurite2nde.pdf" TargetMode="External" /><Relationship Id="rId8" Type="http://schemas.openxmlformats.org/officeDocument/2006/relationships/hyperlink" Target="http://landrevie.josiane.free.fr/cours/Cahierdetexte20072008/doc2nd/16TPCH2nde.pdf" TargetMode="External" /><Relationship Id="rId9" Type="http://schemas.openxmlformats.org/officeDocument/2006/relationships/hyperlink" Target="http://landrevie.josiane.free.fr/cours/Cahierdetexte20072008/doc2nd/c092007IEa2nde.pdf" TargetMode="External" /><Relationship Id="rId10" Type="http://schemas.openxmlformats.org/officeDocument/2006/relationships/hyperlink" Target="http://landrevie.josiane.free.fr/cours/Cahierdetexte20072008/doc2nd/c092007IEb2nde.pdf" TargetMode="External" /><Relationship Id="rId11" Type="http://schemas.openxmlformats.org/officeDocument/2006/relationships/hyperlink" Target="http://landrevie.josiane.free.fr/cours/Cahierdetexte20072008/doc2nd/01TPaPH2nde.pdf" TargetMode="External" /><Relationship Id="rId12" Type="http://schemas.openxmlformats.org/officeDocument/2006/relationships/hyperlink" Target="http://landrevie.gjl.free.fr/CULTURE/Sciences%20Physiques/Sciences%20Physiques.html" TargetMode="External" /><Relationship Id="rId13" Type="http://schemas.openxmlformats.org/officeDocument/2006/relationships/hyperlink" Target="http://landrevie.josiane.free.fr/cours/Cahierdetexte20072008/doc2nd/c092007DC2nde.pdf" TargetMode="External" /><Relationship Id="rId14" Type="http://schemas.openxmlformats.org/officeDocument/2006/relationships/hyperlink" Target="http://landrevie.josiane.free.fr/cours/Cahierdetexte20072008/doc2nd/01TPbPH2nde.pdf" TargetMode="External" /><Relationship Id="rId15" Type="http://schemas.openxmlformats.org/officeDocument/2006/relationships/hyperlink" Target="http://landrevie.josiane.free.fr/cours/Cahierdetexte20072008/doc2nd/01TPcPH2nde.pdf" TargetMode="External" /><Relationship Id="rId16" Type="http://schemas.openxmlformats.org/officeDocument/2006/relationships/hyperlink" Target="http://landrevie.josiane.free.fr/cours/Cahierdetexte20072008/doc2nd/02%20TPph2nde.pdf" TargetMode="External" /><Relationship Id="rId17" Type="http://schemas.openxmlformats.org/officeDocument/2006/relationships/hyperlink" Target="http://landrevie.josiane.free.fr/cours/Cahierdetexte20072008/doc2nd/17TPch2nde.pdf" TargetMode="External" /><Relationship Id="rId18" Type="http://schemas.openxmlformats.org/officeDocument/2006/relationships/hyperlink" Target="http://landrevie.josiane.free.fr/cours/Cahierdetexte20072008/doc2nd/03%20TPph2nde.pdf" TargetMode="External" /><Relationship Id="rId19" Type="http://schemas.openxmlformats.org/officeDocument/2006/relationships/hyperlink" Target="http://landrevie.josiane.free.fr/cours/Cahierdetexte20072008/doc2nd/c112007IE2nde.pdf" TargetMode="External" /><Relationship Id="rId20" Type="http://schemas.openxmlformats.org/officeDocument/2006/relationships/hyperlink" Target="http://landrevie.josiane.free.fr/cours/Cahierdetexte20072008/doc2nd/04TPcours%20PH2nde.pdf" TargetMode="External" /><Relationship Id="rId21" Type="http://schemas.openxmlformats.org/officeDocument/2006/relationships/hyperlink" Target="http://landrevie.josiane.free.fr/cours/Cahierdetexte20072008/doc2nd/04TPp65PH2nde.pdf" TargetMode="External" /><Relationship Id="rId22" Type="http://schemas.openxmlformats.org/officeDocument/2006/relationships/hyperlink" Target="http://landrevie.josiane.free.fr/cours/Cahierdetexte20072008/doc2nd/c112007DC2nde.pdf" TargetMode="External" /><Relationship Id="rId23" Type="http://schemas.openxmlformats.org/officeDocument/2006/relationships/hyperlink" Target="http://landrevie.josiane.free.fr/cours/Cahierdetexte20072008/doc2nd/18%20TPp1-4CH2nde.pdf" TargetMode="External" /><Relationship Id="rId24" Type="http://schemas.openxmlformats.org/officeDocument/2006/relationships/hyperlink" Target="http://landrevie.josiane.free.fr/cours/Cahierdetexte20072008/doc2nd/18%20TPp5CH2nde.pdf" TargetMode="External" /><Relationship Id="rId25" Type="http://schemas.openxmlformats.org/officeDocument/2006/relationships/hyperlink" Target="http://landrevie.josiane.free.fr/cours/Cahierdetexte20072008/doc2nd/05TPPH2nde.pdf" TargetMode="External" /><Relationship Id="rId26" Type="http://schemas.openxmlformats.org/officeDocument/2006/relationships/hyperlink" Target="http://landrevie.josiane.free.fr/cours/Cahierdetexte20072008/doc2nd/06TP%20Ph2nde.pdf" TargetMode="External" /><Relationship Id="rId27" Type="http://schemas.openxmlformats.org/officeDocument/2006/relationships/hyperlink" Target="http://landrevie.josiane.free.fr/cours/Cahierdetexte20072008/doc2nd/19TPch2nde.pdf" TargetMode="External" /><Relationship Id="rId28" Type="http://schemas.openxmlformats.org/officeDocument/2006/relationships/hyperlink" Target="http://landrevie.josiane.free.fr/cours/Cahierdetexte20072008/doc2nd/20TPCH2nde.pdf" TargetMode="External" /><Relationship Id="rId29" Type="http://schemas.openxmlformats.org/officeDocument/2006/relationships/hyperlink" Target="http://landrevie.josiane.free.fr/cours/Cahierdetexte20072008/doc2nd/07TPph2nde.pdf" TargetMode="External" /><Relationship Id="rId30" Type="http://schemas.openxmlformats.org/officeDocument/2006/relationships/hyperlink" Target="http://landrevie.josiane.free.fr/cours/Cahierdetexte20072008/doc2nd/c012008DC2nde.pdf" TargetMode="External" /><Relationship Id="rId31" Type="http://schemas.openxmlformats.org/officeDocument/2006/relationships/hyperlink" Target="http://landrevie.josiane.free.fr/cours/Cahierdetexte20072008/doc2nd/21TPcoursCH2nde.pdf" TargetMode="External" /><Relationship Id="rId32" Type="http://schemas.openxmlformats.org/officeDocument/2006/relationships/hyperlink" Target="http://landrevie.josiane.free.fr/cours/Cahierdetexte20072008/doc2nd/08ActDocPH2nde.pdf" TargetMode="External" /><Relationship Id="rId33" Type="http://schemas.openxmlformats.org/officeDocument/2006/relationships/hyperlink" Target="http://landrevie.josiane.free.fr/cours/Cahierdetexte20072008/doc2nd/c02%202008IE2nde.pdf" TargetMode="External" /><Relationship Id="rId34" Type="http://schemas.openxmlformats.org/officeDocument/2006/relationships/hyperlink" Target="http://landrevie.josiane.free.fr/cours/Cahierdetexte20072008/doc2nd/08TPaph2nde.pdf" TargetMode="External" /><Relationship Id="rId35" Type="http://schemas.openxmlformats.org/officeDocument/2006/relationships/hyperlink" Target="http://landrevie.josiane.free.fr/cours/Cahierdetexte20072008/doc2nd/08TPbph%202nde.pdf" TargetMode="External" /><Relationship Id="rId36" Type="http://schemas.openxmlformats.org/officeDocument/2006/relationships/hyperlink" Target="http://landrevie.josiane.free.fr/cours/tableau%20d'avancement%20J%20Landrevie" TargetMode="External" /><Relationship Id="rId37" Type="http://schemas.openxmlformats.org/officeDocument/2006/relationships/hyperlink" Target="http://landrevie.josiane.free.fr/cours/Cahierdetexte20072008/doc2nd/22TPCH2nde.pdf" TargetMode="External" /><Relationship Id="rId38" Type="http://schemas.openxmlformats.org/officeDocument/2006/relationships/hyperlink" Target="http://landrevie.josiane.free.fr/cours/Cahierdetexte20072008/doc2nd/12TPch2nde.pdf" TargetMode="External" /><Relationship Id="rId39" Type="http://schemas.openxmlformats.org/officeDocument/2006/relationships/hyperlink" Target="http://landrevie.josiane.free.fr/cours/Cahierdetexte20072008/doc2nd/13%20TPa%20actdoc2nde.pdf" TargetMode="External" /><Relationship Id="rId40" Type="http://schemas.openxmlformats.org/officeDocument/2006/relationships/hyperlink" Target="http://landrevie.josiane.free.fr/cours/Cahierdetexte20072008/doc2nd/10%20gazdivx.avi" TargetMode="External" /><Relationship Id="rId41" Type="http://schemas.openxmlformats.org/officeDocument/2006/relationships/hyperlink" Target="http://landrevie.josiane.free.fr/cours/Cahierdetexte20072008/doc2nd/11TPa%20PH2nde.pdf" TargetMode="External" /><Relationship Id="rId42" Type="http://schemas.openxmlformats.org/officeDocument/2006/relationships/hyperlink" Target="http://landrevie.josiane.free.fr/cours/Cahierdetexte20072008/doc2nd/13%20TPbch2nde.pdf" TargetMode="External" /><Relationship Id="rId43" Type="http://schemas.openxmlformats.org/officeDocument/2006/relationships/hyperlink" Target="http://landrevie.josiane.free.fr/cours/Cahierdetexte20072008/doc2nd/13%20TPbch2nde.pdf" TargetMode="External" /><Relationship Id="rId44" Type="http://schemas.openxmlformats.org/officeDocument/2006/relationships/hyperlink" Target="http://landrevie.josiane.free.fr/cours/Cahierdetexte20072008/doc2nd/c04%202008%20DC%202nde.pdf" TargetMode="External" /><Relationship Id="rId45" Type="http://schemas.openxmlformats.org/officeDocument/2006/relationships/hyperlink" Target="http://landrevie.josiane.free.fr/cours/Cahierdetexte20072008/doc2nd/14%20TP%20CH2nde.pdf" TargetMode="External" /><Relationship Id="rId46" Type="http://schemas.openxmlformats.org/officeDocument/2006/relationships/hyperlink" Target="http://landrevie.josiane.free.fr/cours/Cahierdetexte20072008/doc2nd/11TPb%20PH2nde.pdf" TargetMode="External" /><Relationship Id="rId47" Type="http://schemas.openxmlformats.org/officeDocument/2006/relationships/hyperlink" Target="http://landrevie.josiane.free.fr/cours/Cahierdetexte20072008/doc2nd/15%20TPaCH2nde.pdf" TargetMode="External" /><Relationship Id="rId48" Type="http://schemas.openxmlformats.org/officeDocument/2006/relationships/hyperlink" Target="http://landrevie.josiane.free.fr/cours/Cahierdetexte20072008/doc2nd/15%20TPbCH2nde.pdf" TargetMode="External" /><Relationship Id="rId49" Type="http://schemas.openxmlformats.org/officeDocument/2006/relationships/hyperlink" Target="http://landrevie.josiane.free.fr/cours/Cahierdetexte20072008/doc2nd/22TPbCH2nde.pdf" TargetMode="External" /><Relationship Id="rId50" Type="http://schemas.openxmlformats.org/officeDocument/2006/relationships/image" Target="../media/image1.png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K598"/>
  <sheetViews>
    <sheetView showGridLines="0" tabSelected="1" workbookViewId="0" topLeftCell="A1">
      <selection activeCell="I17" sqref="I17"/>
    </sheetView>
  </sheetViews>
  <sheetFormatPr defaultColWidth="11.421875" defaultRowHeight="12.75"/>
  <cols>
    <col min="1" max="1" width="19.00390625" style="4" customWidth="1"/>
    <col min="2" max="2" width="1.1484375" style="4" customWidth="1"/>
    <col min="3" max="3" width="9.8515625" style="4" customWidth="1"/>
    <col min="4" max="4" width="1.1484375" style="4" customWidth="1"/>
    <col min="5" max="5" width="46.421875" style="4" customWidth="1"/>
    <col min="6" max="6" width="1.1484375" style="4" customWidth="1"/>
    <col min="7" max="7" width="18.28125" style="4" customWidth="1"/>
    <col min="8" max="8" width="1.1484375" style="4" customWidth="1"/>
    <col min="9" max="9" width="17.8515625" style="4" customWidth="1"/>
    <col min="10" max="10" width="17.140625" style="4" customWidth="1"/>
    <col min="11" max="11" width="8.421875" style="4" customWidth="1"/>
    <col min="12" max="16384" width="12.57421875" style="4" customWidth="1"/>
  </cols>
  <sheetData>
    <row r="1" spans="1:9" s="1" customFormat="1" ht="19.5">
      <c r="A1" s="1" t="s">
        <v>223</v>
      </c>
      <c r="E1" s="2" t="s">
        <v>211</v>
      </c>
      <c r="I1" s="3" t="s">
        <v>222</v>
      </c>
    </row>
    <row r="3" spans="3:9" ht="12.75">
      <c r="C3" s="5" t="s">
        <v>212</v>
      </c>
      <c r="E3" s="48" t="s">
        <v>213</v>
      </c>
      <c r="F3" s="49"/>
      <c r="G3" s="49"/>
      <c r="H3" s="49"/>
      <c r="I3" s="49"/>
    </row>
    <row r="4" spans="3:9" ht="12.75">
      <c r="C4" s="5"/>
      <c r="E4" s="6"/>
      <c r="F4" s="7"/>
      <c r="G4" s="7"/>
      <c r="H4" s="7"/>
      <c r="I4" s="7"/>
    </row>
    <row r="5" spans="1:11" ht="13.5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3.5" thickBot="1">
      <c r="A6" s="50" t="s">
        <v>18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7" ht="12.75">
      <c r="A9" s="39">
        <v>39611</v>
      </c>
      <c r="C9" s="9">
        <f>IF(A9&lt;&gt;"",A10+17,"")</f>
        <v>41</v>
      </c>
      <c r="E9" s="14" t="s">
        <v>42</v>
      </c>
      <c r="G9" s="10" t="s">
        <v>214</v>
      </c>
    </row>
    <row r="10" spans="1:7" ht="12.75">
      <c r="A10" s="16">
        <f>INT(MOD(INT((A9-2)/7)+0.6,52+5/28))+1</f>
        <v>24</v>
      </c>
      <c r="C10" s="28" t="s">
        <v>215</v>
      </c>
      <c r="E10" s="15"/>
      <c r="G10" s="8"/>
    </row>
    <row r="11" spans="5:7" ht="76.5" customHeight="1">
      <c r="E11" s="41" t="s">
        <v>43</v>
      </c>
      <c r="G11" s="42"/>
    </row>
    <row r="12" spans="1:11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3:9" s="18" customFormat="1" ht="12.75" customHeight="1">
      <c r="C13" s="33" t="s">
        <v>230</v>
      </c>
      <c r="E13" s="61" t="s">
        <v>44</v>
      </c>
      <c r="F13" s="47"/>
      <c r="G13" s="47"/>
      <c r="H13" s="46"/>
      <c r="I13" s="46"/>
    </row>
    <row r="14" spans="1:1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7" ht="12.75">
      <c r="A15" s="39">
        <v>39610</v>
      </c>
      <c r="C15" s="9">
        <f>IF(A15&lt;&gt;"",A16+17,"")</f>
        <v>41</v>
      </c>
      <c r="E15" s="14" t="s">
        <v>45</v>
      </c>
      <c r="G15" s="10" t="s">
        <v>214</v>
      </c>
    </row>
    <row r="16" spans="1:7" ht="12.75">
      <c r="A16" s="16">
        <f>INT(MOD(INT((A15-2)/7)+0.6,52+5/28))+1</f>
        <v>24</v>
      </c>
      <c r="C16" s="28" t="s">
        <v>215</v>
      </c>
      <c r="E16" s="15"/>
      <c r="G16" s="8"/>
    </row>
    <row r="17" spans="5:7" ht="76.5" customHeight="1">
      <c r="E17" s="41" t="s">
        <v>46</v>
      </c>
      <c r="G17" s="42"/>
    </row>
    <row r="18" spans="1:1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3:9" s="18" customFormat="1" ht="12.75" customHeight="1">
      <c r="C19" s="33" t="s">
        <v>230</v>
      </c>
      <c r="E19" s="61" t="s">
        <v>47</v>
      </c>
      <c r="F19" s="47"/>
      <c r="G19" s="47"/>
      <c r="H19" s="46"/>
      <c r="I19" s="46"/>
    </row>
    <row r="20" spans="1:1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7" ht="12.75">
      <c r="A21" s="39">
        <v>39609</v>
      </c>
      <c r="C21" s="9">
        <f>IF(A21&lt;&gt;"",A22+17,"")</f>
        <v>41</v>
      </c>
      <c r="E21" s="14" t="s">
        <v>226</v>
      </c>
      <c r="G21" s="10" t="s">
        <v>214</v>
      </c>
    </row>
    <row r="22" spans="1:7" ht="12.75">
      <c r="A22" s="16">
        <f>INT(MOD(INT((A21-2)/7)+0.6,52+5/28))+1</f>
        <v>24</v>
      </c>
      <c r="C22" s="28" t="s">
        <v>242</v>
      </c>
      <c r="E22" s="15"/>
      <c r="G22" s="8"/>
    </row>
    <row r="23" spans="5:7" ht="76.5" customHeight="1">
      <c r="E23" s="41" t="s">
        <v>48</v>
      </c>
      <c r="G23" s="42"/>
    </row>
    <row r="24" spans="1:11" ht="12.75">
      <c r="A24" s="7"/>
      <c r="B24" s="7"/>
      <c r="C24" s="7"/>
      <c r="D24" s="7"/>
      <c r="E24" s="6" t="s">
        <v>49</v>
      </c>
      <c r="F24" s="7"/>
      <c r="G24" s="7"/>
      <c r="H24" s="7"/>
      <c r="I24" s="7"/>
      <c r="J24" s="7"/>
      <c r="K24" s="7"/>
    </row>
    <row r="25" spans="1:1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3:9" s="18" customFormat="1" ht="12.75" customHeight="1">
      <c r="C26" s="33" t="s">
        <v>230</v>
      </c>
      <c r="E26" s="25" t="s">
        <v>50</v>
      </c>
      <c r="F26" s="26"/>
      <c r="G26" s="26"/>
      <c r="H26" s="46"/>
      <c r="I26" s="46"/>
    </row>
    <row r="27" spans="1:1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7" ht="12.75">
      <c r="A28" s="39">
        <v>39604</v>
      </c>
      <c r="C28" s="9">
        <f>IF(A28&lt;&gt;"",A29+17,"")</f>
        <v>40</v>
      </c>
      <c r="E28" s="14" t="s">
        <v>1</v>
      </c>
      <c r="G28" s="10" t="s">
        <v>214</v>
      </c>
    </row>
    <row r="29" spans="1:7" ht="12.75">
      <c r="A29" s="16">
        <f>INT(MOD(INT((A28-2)/7)+0.6,52+5/28))+1</f>
        <v>23</v>
      </c>
      <c r="C29" s="28" t="s">
        <v>215</v>
      </c>
      <c r="E29" s="15"/>
      <c r="G29" s="8"/>
    </row>
    <row r="30" spans="5:7" ht="76.5" customHeight="1">
      <c r="E30" s="41" t="s">
        <v>2</v>
      </c>
      <c r="G30" s="42"/>
    </row>
    <row r="31" spans="1:1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7" ht="12.75">
      <c r="A32" s="39">
        <v>39603</v>
      </c>
      <c r="C32" s="9">
        <f>IF(A32&lt;&gt;"",A33+17,"")</f>
        <v>40</v>
      </c>
      <c r="E32" s="14" t="s">
        <v>232</v>
      </c>
      <c r="G32" s="10" t="s">
        <v>214</v>
      </c>
    </row>
    <row r="33" spans="1:9" ht="12.75">
      <c r="A33" s="16">
        <f>INT(MOD(INT((A32-2)/7)+0.6,52+5/28))+1</f>
        <v>23</v>
      </c>
      <c r="C33" s="28" t="s">
        <v>215</v>
      </c>
      <c r="E33" s="15"/>
      <c r="G33" s="8"/>
      <c r="I33" s="45"/>
    </row>
    <row r="34" spans="5:9" ht="67.5" customHeight="1">
      <c r="E34" s="42" t="s">
        <v>265</v>
      </c>
      <c r="G34" s="42"/>
      <c r="I34" s="44"/>
    </row>
    <row r="35" spans="1:11" ht="12.75">
      <c r="A35" s="7"/>
      <c r="B35" s="7"/>
      <c r="C35" s="7"/>
      <c r="D35" s="7"/>
      <c r="E35" s="6"/>
      <c r="F35" s="7"/>
      <c r="G35" s="7"/>
      <c r="H35" s="7"/>
      <c r="I35" s="7"/>
      <c r="J35" s="7"/>
      <c r="K35" s="7"/>
    </row>
    <row r="36" spans="3:9" s="18" customFormat="1" ht="20.25" customHeight="1">
      <c r="C36" s="33" t="s">
        <v>230</v>
      </c>
      <c r="E36" s="58" t="s">
        <v>266</v>
      </c>
      <c r="F36" s="59"/>
      <c r="G36" s="60"/>
      <c r="H36" s="46"/>
      <c r="I36" s="46"/>
    </row>
    <row r="37" spans="1:1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7" ht="12.75">
      <c r="A38" s="39">
        <v>39602</v>
      </c>
      <c r="C38" s="9">
        <f>IF(A38&lt;&gt;"",A39+17,"")</f>
        <v>40</v>
      </c>
      <c r="E38" s="14" t="s">
        <v>262</v>
      </c>
      <c r="G38" s="10" t="s">
        <v>214</v>
      </c>
    </row>
    <row r="39" spans="1:9" ht="12.75">
      <c r="A39" s="16">
        <f>INT(MOD(INT((A38-2)/7)+0.6,52+5/28))+1</f>
        <v>23</v>
      </c>
      <c r="C39" s="28" t="s">
        <v>242</v>
      </c>
      <c r="E39" s="15"/>
      <c r="G39" s="8"/>
      <c r="I39" s="45"/>
    </row>
    <row r="40" spans="5:9" ht="67.5" customHeight="1">
      <c r="E40" s="42" t="s">
        <v>263</v>
      </c>
      <c r="G40" s="42"/>
      <c r="I40" s="44"/>
    </row>
    <row r="41" spans="1:11" ht="12.75">
      <c r="A41" s="7"/>
      <c r="B41" s="7"/>
      <c r="C41" s="7"/>
      <c r="D41" s="7"/>
      <c r="E41" s="6"/>
      <c r="F41" s="7"/>
      <c r="G41" s="7"/>
      <c r="H41" s="7"/>
      <c r="I41" s="7"/>
      <c r="J41" s="7"/>
      <c r="K41" s="7"/>
    </row>
    <row r="42" spans="3:9" s="18" customFormat="1" ht="12.75" customHeight="1">
      <c r="C42" s="33" t="s">
        <v>230</v>
      </c>
      <c r="E42" s="55" t="s">
        <v>264</v>
      </c>
      <c r="F42" s="56"/>
      <c r="G42" s="57"/>
      <c r="H42" s="46"/>
      <c r="I42" s="46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7" ht="12.75">
      <c r="A44" s="39">
        <v>39597</v>
      </c>
      <c r="C44" s="9">
        <f>IF(A44&lt;&gt;"",A45+17,"")</f>
        <v>39</v>
      </c>
      <c r="E44" s="14" t="s">
        <v>228</v>
      </c>
      <c r="G44" s="10" t="s">
        <v>214</v>
      </c>
    </row>
    <row r="45" spans="1:9" ht="12.75">
      <c r="A45" s="16">
        <f>INT(MOD(INT((A44-2)/7)+0.6,52+5/28))+1</f>
        <v>22</v>
      </c>
      <c r="C45" s="28" t="s">
        <v>215</v>
      </c>
      <c r="E45" s="15"/>
      <c r="G45" s="8">
        <v>39603</v>
      </c>
      <c r="I45" s="45"/>
    </row>
    <row r="46" spans="5:9" ht="67.5" customHeight="1">
      <c r="E46" s="42" t="s">
        <v>72</v>
      </c>
      <c r="G46" s="42" t="s">
        <v>73</v>
      </c>
      <c r="I46" s="44"/>
    </row>
    <row r="47" spans="1:11" ht="12.75">
      <c r="A47" s="7"/>
      <c r="B47" s="7"/>
      <c r="C47" s="7"/>
      <c r="D47" s="7"/>
      <c r="E47" s="6"/>
      <c r="F47" s="7"/>
      <c r="G47" s="7"/>
      <c r="H47" s="7"/>
      <c r="I47" s="7"/>
      <c r="J47" s="7"/>
      <c r="K47" s="7"/>
    </row>
    <row r="48" spans="3:7" s="18" customFormat="1" ht="12.75" customHeight="1">
      <c r="C48" s="33" t="s">
        <v>230</v>
      </c>
      <c r="E48" s="25" t="s">
        <v>74</v>
      </c>
      <c r="G48" s="22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7" ht="12.75">
      <c r="A50" s="39">
        <v>39596</v>
      </c>
      <c r="C50" s="9">
        <f>IF(A50&lt;&gt;"",A51+17,"")</f>
        <v>39</v>
      </c>
      <c r="E50" s="14" t="s">
        <v>71</v>
      </c>
      <c r="G50" s="10" t="s">
        <v>214</v>
      </c>
    </row>
    <row r="51" spans="1:9" ht="12.75">
      <c r="A51" s="16">
        <f>INT(MOD(INT((A50-2)/7)+0.6,52+5/28))+1</f>
        <v>22</v>
      </c>
      <c r="C51" s="28" t="s">
        <v>215</v>
      </c>
      <c r="E51" s="15"/>
      <c r="G51" s="8"/>
      <c r="I51" s="45"/>
    </row>
    <row r="52" spans="5:9" ht="67.5" customHeight="1">
      <c r="E52" s="42"/>
      <c r="G52" s="42"/>
      <c r="I52" s="44"/>
    </row>
    <row r="53" spans="1:11" ht="12.75">
      <c r="A53" s="7"/>
      <c r="B53" s="7"/>
      <c r="C53" s="7"/>
      <c r="D53" s="7"/>
      <c r="E53" s="6"/>
      <c r="F53" s="7"/>
      <c r="G53" s="7"/>
      <c r="H53" s="7"/>
      <c r="I53" s="7"/>
      <c r="J53" s="7"/>
      <c r="K53" s="7"/>
    </row>
    <row r="54" spans="1:7" ht="12.75">
      <c r="A54" s="39">
        <v>39595</v>
      </c>
      <c r="C54" s="9">
        <f>IF(A54&lt;&gt;"",A55+17,"")</f>
        <v>39</v>
      </c>
      <c r="E54" s="14" t="s">
        <v>226</v>
      </c>
      <c r="G54" s="10" t="s">
        <v>214</v>
      </c>
    </row>
    <row r="55" spans="1:9" ht="12.75">
      <c r="A55" s="16">
        <f>INT(MOD(INT((A54-2)/7)+0.6,52+5/28))+1</f>
        <v>22</v>
      </c>
      <c r="C55" s="28" t="s">
        <v>215</v>
      </c>
      <c r="E55" s="15"/>
      <c r="G55" s="8">
        <v>39597</v>
      </c>
      <c r="I55" s="45"/>
    </row>
    <row r="56" spans="5:9" ht="67.5" customHeight="1">
      <c r="E56" s="42" t="s">
        <v>161</v>
      </c>
      <c r="G56" s="42" t="s">
        <v>75</v>
      </c>
      <c r="I56" s="44"/>
    </row>
    <row r="57" spans="1:11" ht="12.75">
      <c r="A57" s="7"/>
      <c r="B57" s="7"/>
      <c r="C57" s="7"/>
      <c r="D57" s="7"/>
      <c r="E57" s="6" t="s">
        <v>162</v>
      </c>
      <c r="F57" s="7"/>
      <c r="G57" s="7"/>
      <c r="H57" s="7"/>
      <c r="I57" s="7"/>
      <c r="J57" s="7"/>
      <c r="K57" s="7"/>
    </row>
    <row r="58" spans="1:11" ht="12.75">
      <c r="A58" s="7"/>
      <c r="B58" s="7"/>
      <c r="C58" s="7"/>
      <c r="D58" s="7"/>
      <c r="E58" s="6"/>
      <c r="F58" s="7"/>
      <c r="G58" s="7"/>
      <c r="H58" s="7"/>
      <c r="I58" s="7"/>
      <c r="J58" s="7"/>
      <c r="K58" s="7"/>
    </row>
    <row r="59" spans="3:7" s="18" customFormat="1" ht="12.75" customHeight="1">
      <c r="C59" s="33" t="s">
        <v>230</v>
      </c>
      <c r="E59" s="25" t="s">
        <v>70</v>
      </c>
      <c r="G59" s="22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7" ht="12.75">
      <c r="A61" s="39">
        <v>39590</v>
      </c>
      <c r="C61" s="9">
        <f>IF(A61&lt;&gt;"",A62+17,"")</f>
        <v>38</v>
      </c>
      <c r="E61" s="14" t="s">
        <v>228</v>
      </c>
      <c r="G61" s="10" t="s">
        <v>214</v>
      </c>
    </row>
    <row r="62" spans="1:9" ht="12.75">
      <c r="A62" s="16">
        <f>INT(MOD(INT((A61-2)/7)+0.6,52+5/28))+1</f>
        <v>21</v>
      </c>
      <c r="C62" s="28" t="s">
        <v>215</v>
      </c>
      <c r="E62" s="15"/>
      <c r="G62" s="8"/>
      <c r="I62" s="45"/>
    </row>
    <row r="63" spans="5:9" ht="67.5" customHeight="1">
      <c r="E63" s="42" t="s">
        <v>132</v>
      </c>
      <c r="G63" s="42"/>
      <c r="I63" s="44"/>
    </row>
    <row r="64" spans="1:11" ht="12.75">
      <c r="A64" s="7"/>
      <c r="B64" s="7"/>
      <c r="C64" s="7"/>
      <c r="D64" s="7"/>
      <c r="E64" s="6"/>
      <c r="F64" s="7"/>
      <c r="G64" s="7"/>
      <c r="H64" s="7"/>
      <c r="I64" s="7"/>
      <c r="J64" s="7"/>
      <c r="K64" s="7"/>
    </row>
    <row r="65" spans="3:7" s="18" customFormat="1" ht="12.75" customHeight="1">
      <c r="C65" s="33" t="s">
        <v>230</v>
      </c>
      <c r="E65" s="25" t="s">
        <v>160</v>
      </c>
      <c r="G65" s="22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7" ht="12.75">
      <c r="A67" s="39">
        <v>39589</v>
      </c>
      <c r="C67" s="9">
        <f>IF(A67&lt;&gt;"",A68+17,"")</f>
        <v>38</v>
      </c>
      <c r="E67" s="14" t="s">
        <v>232</v>
      </c>
      <c r="G67" s="10" t="s">
        <v>214</v>
      </c>
    </row>
    <row r="68" spans="1:9" ht="12.75">
      <c r="A68" s="16">
        <f>INT(MOD(INT((A67-2)/7)+0.6,52+5/28))+1</f>
        <v>21</v>
      </c>
      <c r="C68" s="28" t="s">
        <v>215</v>
      </c>
      <c r="E68" s="15"/>
      <c r="G68" s="8"/>
      <c r="I68" s="45"/>
    </row>
    <row r="69" spans="5:9" ht="67.5" customHeight="1">
      <c r="E69" s="42" t="s">
        <v>158</v>
      </c>
      <c r="G69" s="42"/>
      <c r="I69" s="44"/>
    </row>
    <row r="70" spans="1:11" ht="12.75">
      <c r="A70" s="7"/>
      <c r="B70" s="7"/>
      <c r="C70" s="7"/>
      <c r="D70" s="7"/>
      <c r="E70" s="6"/>
      <c r="F70" s="7"/>
      <c r="G70" s="7"/>
      <c r="H70" s="7"/>
      <c r="I70" s="7"/>
      <c r="J70" s="7"/>
      <c r="K70" s="7"/>
    </row>
    <row r="71" spans="3:7" s="18" customFormat="1" ht="12.75" customHeight="1">
      <c r="C71" s="33" t="s">
        <v>230</v>
      </c>
      <c r="E71" s="25" t="s">
        <v>159</v>
      </c>
      <c r="G71" s="22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7" ht="12.75">
      <c r="A73" s="39">
        <v>39588</v>
      </c>
      <c r="C73" s="9">
        <f>IF(A73&lt;&gt;"",A74+17,"")</f>
        <v>38</v>
      </c>
      <c r="E73" s="14" t="s">
        <v>226</v>
      </c>
      <c r="G73" s="10" t="s">
        <v>214</v>
      </c>
    </row>
    <row r="74" spans="1:9" ht="12.75">
      <c r="A74" s="16">
        <f>INT(MOD(INT((A73-2)/7)+0.6,52+5/28))+1</f>
        <v>21</v>
      </c>
      <c r="C74" s="28" t="s">
        <v>242</v>
      </c>
      <c r="E74" s="15"/>
      <c r="G74" s="8"/>
      <c r="I74" s="45"/>
    </row>
    <row r="75" spans="5:9" ht="67.5" customHeight="1">
      <c r="E75" s="42" t="s">
        <v>155</v>
      </c>
      <c r="G75" s="42"/>
      <c r="I75" s="44"/>
    </row>
    <row r="76" spans="1:11" ht="12.75">
      <c r="A76" s="7"/>
      <c r="B76" s="7"/>
      <c r="C76" s="7"/>
      <c r="D76" s="7"/>
      <c r="E76" s="6" t="s">
        <v>157</v>
      </c>
      <c r="F76" s="7"/>
      <c r="G76" s="7"/>
      <c r="H76" s="7"/>
      <c r="I76" s="7"/>
      <c r="J76" s="7"/>
      <c r="K76" s="7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3:7" s="18" customFormat="1" ht="12.75" customHeight="1">
      <c r="C78" s="33" t="s">
        <v>230</v>
      </c>
      <c r="E78" s="52" t="s">
        <v>156</v>
      </c>
      <c r="F78" s="53"/>
      <c r="G78" s="54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7" ht="12.75">
      <c r="A80" s="39">
        <v>39583</v>
      </c>
      <c r="C80" s="9">
        <f>IF(A80&lt;&gt;"",A81+17,"")</f>
        <v>37</v>
      </c>
      <c r="E80" s="14" t="s">
        <v>232</v>
      </c>
      <c r="G80" s="10" t="s">
        <v>214</v>
      </c>
    </row>
    <row r="81" spans="1:9" ht="12.75">
      <c r="A81" s="16">
        <f>INT(MOD(INT((A80-2)/7)+0.6,52+5/28))+1</f>
        <v>20</v>
      </c>
      <c r="C81" s="28" t="s">
        <v>215</v>
      </c>
      <c r="E81" s="15"/>
      <c r="G81" s="8"/>
      <c r="I81" s="45"/>
    </row>
    <row r="82" spans="5:9" ht="67.5" customHeight="1">
      <c r="E82" s="42" t="s">
        <v>154</v>
      </c>
      <c r="G82" s="42"/>
      <c r="I82" s="44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7" ht="12.75">
      <c r="A84" s="39">
        <v>39582</v>
      </c>
      <c r="C84" s="9">
        <f>IF(A84&lt;&gt;"",A85+17,"")</f>
        <v>37</v>
      </c>
      <c r="E84" s="14" t="s">
        <v>232</v>
      </c>
      <c r="G84" s="10" t="s">
        <v>214</v>
      </c>
    </row>
    <row r="85" spans="1:9" ht="12.75">
      <c r="A85" s="16">
        <f>INT(MOD(INT((A84-2)/7)+0.6,52+5/28))+1</f>
        <v>20</v>
      </c>
      <c r="C85" s="28" t="s">
        <v>215</v>
      </c>
      <c r="E85" s="15"/>
      <c r="G85" s="8"/>
      <c r="I85" s="45"/>
    </row>
    <row r="86" spans="5:9" ht="67.5" customHeight="1">
      <c r="E86" s="42" t="s">
        <v>153</v>
      </c>
      <c r="G86" s="42"/>
      <c r="I86" s="44"/>
    </row>
    <row r="87" spans="1:11" ht="12.75">
      <c r="A87" s="7"/>
      <c r="B87" s="7"/>
      <c r="C87" s="7"/>
      <c r="D87" s="7"/>
      <c r="E87" s="6"/>
      <c r="F87" s="7"/>
      <c r="G87" s="7"/>
      <c r="H87" s="7"/>
      <c r="I87" s="7"/>
      <c r="J87" s="7"/>
      <c r="K87" s="7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7" ht="12.75">
      <c r="A89" s="39">
        <v>39581</v>
      </c>
      <c r="C89" s="9">
        <f>IF(A89&lt;&gt;"",A90+17,"")</f>
        <v>37</v>
      </c>
      <c r="E89" s="14" t="s">
        <v>226</v>
      </c>
      <c r="G89" s="10" t="s">
        <v>214</v>
      </c>
    </row>
    <row r="90" spans="1:9" ht="12.75">
      <c r="A90" s="16">
        <f>INT(MOD(INT((A89-2)/7)+0.6,52+5/28))+1</f>
        <v>20</v>
      </c>
      <c r="C90" s="28" t="s">
        <v>242</v>
      </c>
      <c r="E90" s="15"/>
      <c r="G90" s="8"/>
      <c r="I90" s="45"/>
    </row>
    <row r="91" spans="5:9" ht="67.5" customHeight="1">
      <c r="E91" s="42" t="s">
        <v>177</v>
      </c>
      <c r="G91" s="42"/>
      <c r="I91" s="44"/>
    </row>
    <row r="92" spans="1:11" ht="12.75">
      <c r="A92" s="7"/>
      <c r="B92" s="7"/>
      <c r="C92" s="7"/>
      <c r="D92" s="7"/>
      <c r="E92" s="6" t="s">
        <v>179</v>
      </c>
      <c r="F92" s="7"/>
      <c r="G92" s="7"/>
      <c r="H92" s="7"/>
      <c r="I92" s="7"/>
      <c r="J92" s="7"/>
      <c r="K92" s="7"/>
    </row>
    <row r="93" spans="1:11" ht="12.75">
      <c r="A93" s="7"/>
      <c r="B93" s="7"/>
      <c r="C93" s="7"/>
      <c r="D93" s="7"/>
      <c r="E93" s="6"/>
      <c r="F93" s="7"/>
      <c r="G93" s="7"/>
      <c r="H93" s="7"/>
      <c r="I93" s="7"/>
      <c r="J93" s="7"/>
      <c r="K93" s="7"/>
    </row>
    <row r="94" spans="3:7" s="18" customFormat="1" ht="12.75" customHeight="1">
      <c r="C94" s="33" t="s">
        <v>230</v>
      </c>
      <c r="E94" s="25" t="s">
        <v>178</v>
      </c>
      <c r="G94" s="22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7" ht="12.75">
      <c r="A96" s="39">
        <v>39576</v>
      </c>
      <c r="C96" s="9">
        <f>IF(A96&lt;&gt;"",A97+17,"")</f>
        <v>36</v>
      </c>
      <c r="E96" s="14" t="s">
        <v>176</v>
      </c>
      <c r="G96" s="10" t="s">
        <v>214</v>
      </c>
    </row>
    <row r="97" spans="1:9" ht="12.75">
      <c r="A97" s="16">
        <f>INT(MOD(INT((A96-2)/7)+0.6,52+5/28))+1</f>
        <v>19</v>
      </c>
      <c r="C97" s="28" t="s">
        <v>215</v>
      </c>
      <c r="E97" s="15"/>
      <c r="G97" s="8"/>
      <c r="I97" s="45"/>
    </row>
    <row r="98" spans="5:9" ht="67.5" customHeight="1">
      <c r="E98" s="42"/>
      <c r="G98" s="42"/>
      <c r="I98" s="44"/>
    </row>
    <row r="99" spans="1:11" ht="12.75">
      <c r="A99" s="7"/>
      <c r="B99" s="7"/>
      <c r="C99" s="7"/>
      <c r="D99" s="7"/>
      <c r="E99" s="6"/>
      <c r="F99" s="7"/>
      <c r="G99" s="7"/>
      <c r="H99" s="7"/>
      <c r="I99" s="7"/>
      <c r="J99" s="7"/>
      <c r="K99" s="7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7" ht="12.75">
      <c r="A101" s="39">
        <v>39575</v>
      </c>
      <c r="C101" s="9">
        <f>IF(A101&lt;&gt;"",A102+17,"")</f>
        <v>36</v>
      </c>
      <c r="E101" s="14" t="s">
        <v>231</v>
      </c>
      <c r="G101" s="10" t="s">
        <v>214</v>
      </c>
    </row>
    <row r="102" spans="1:9" ht="12.75">
      <c r="A102" s="16">
        <f>INT(MOD(INT((A101-2)/7)+0.6,52+5/28))+1</f>
        <v>19</v>
      </c>
      <c r="C102" s="28" t="s">
        <v>215</v>
      </c>
      <c r="E102" s="15"/>
      <c r="G102" s="8">
        <v>39582</v>
      </c>
      <c r="I102" s="45"/>
    </row>
    <row r="103" spans="5:9" ht="67.5" customHeight="1">
      <c r="E103" s="42" t="s">
        <v>174</v>
      </c>
      <c r="G103" s="42" t="s">
        <v>175</v>
      </c>
      <c r="I103" s="44"/>
    </row>
    <row r="104" spans="1:11" ht="12.75">
      <c r="A104" s="7"/>
      <c r="B104" s="7"/>
      <c r="C104" s="7"/>
      <c r="D104" s="7"/>
      <c r="E104" s="6"/>
      <c r="F104" s="7"/>
      <c r="G104" s="7"/>
      <c r="H104" s="7"/>
      <c r="I104" s="7"/>
      <c r="J104" s="7"/>
      <c r="K104" s="7"/>
    </row>
    <row r="105" spans="3:7" s="18" customFormat="1" ht="12.75" customHeight="1">
      <c r="C105" s="33" t="s">
        <v>230</v>
      </c>
      <c r="E105" s="25" t="s">
        <v>173</v>
      </c>
      <c r="G105" s="22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7" ht="12.75">
      <c r="A107" s="39">
        <v>39574</v>
      </c>
      <c r="C107" s="9">
        <f>IF(A107&lt;&gt;"",A108+17,"")</f>
        <v>36</v>
      </c>
      <c r="E107" s="14" t="s">
        <v>226</v>
      </c>
      <c r="G107" s="10" t="s">
        <v>214</v>
      </c>
    </row>
    <row r="108" spans="1:9" ht="12.75">
      <c r="A108" s="16">
        <f>INT(MOD(INT((A107-2)/7)+0.6,52+5/28))+1</f>
        <v>19</v>
      </c>
      <c r="C108" s="28" t="s">
        <v>242</v>
      </c>
      <c r="E108" s="15"/>
      <c r="G108" s="8">
        <v>39575</v>
      </c>
      <c r="I108" s="45"/>
    </row>
    <row r="109" spans="5:9" ht="67.5" customHeight="1">
      <c r="E109" s="42" t="s">
        <v>170</v>
      </c>
      <c r="G109" s="42" t="s">
        <v>171</v>
      </c>
      <c r="I109" s="44"/>
    </row>
    <row r="110" spans="1:11" ht="12.75">
      <c r="A110" s="7"/>
      <c r="B110" s="7"/>
      <c r="C110" s="7"/>
      <c r="D110" s="7"/>
      <c r="E110" s="6" t="s">
        <v>172</v>
      </c>
      <c r="F110" s="7"/>
      <c r="G110" s="7"/>
      <c r="H110" s="7"/>
      <c r="I110" s="7"/>
      <c r="J110" s="7"/>
      <c r="K110" s="7"/>
    </row>
    <row r="111" spans="1:11" ht="12.75">
      <c r="A111" s="7"/>
      <c r="B111" s="7"/>
      <c r="C111" s="7"/>
      <c r="D111" s="7"/>
      <c r="E111" s="6"/>
      <c r="F111" s="7"/>
      <c r="G111" s="7"/>
      <c r="H111" s="7"/>
      <c r="I111" s="7"/>
      <c r="J111" s="7"/>
      <c r="K111" s="7"/>
    </row>
    <row r="112" spans="3:7" s="18" customFormat="1" ht="12.75" customHeight="1">
      <c r="C112" s="33" t="s">
        <v>230</v>
      </c>
      <c r="E112" s="25" t="s">
        <v>63</v>
      </c>
      <c r="G112" s="22"/>
    </row>
    <row r="113" spans="5:10" ht="12.75" customHeight="1" thickBot="1">
      <c r="E113" s="17"/>
      <c r="F113" s="40"/>
      <c r="G113" s="32"/>
      <c r="I113" s="32"/>
      <c r="J113" s="7"/>
    </row>
    <row r="114" spans="1:11" ht="13.5" thickBot="1">
      <c r="A114" s="50" t="s">
        <v>151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51"/>
    </row>
    <row r="115" spans="5:10" ht="12.75" customHeight="1">
      <c r="E115" s="17"/>
      <c r="F115" s="40"/>
      <c r="G115" s="32"/>
      <c r="I115" s="32"/>
      <c r="J115" s="7"/>
    </row>
    <row r="116" spans="1:7" ht="12.75">
      <c r="A116" s="39">
        <v>39555</v>
      </c>
      <c r="C116" s="9">
        <f>IF(A116&lt;&gt;"",A117+17,"")</f>
        <v>33</v>
      </c>
      <c r="E116" s="14" t="s">
        <v>232</v>
      </c>
      <c r="G116" s="10" t="s">
        <v>214</v>
      </c>
    </row>
    <row r="117" spans="1:9" ht="12.75">
      <c r="A117" s="16">
        <f>INT(MOD(INT((A116-2)/7)+0.6,52+5/28))+1</f>
        <v>16</v>
      </c>
      <c r="C117" s="28" t="s">
        <v>215</v>
      </c>
      <c r="E117" s="15"/>
      <c r="G117" s="8"/>
      <c r="I117" s="45"/>
    </row>
    <row r="118" spans="5:9" ht="67.5" customHeight="1">
      <c r="E118" s="42" t="s">
        <v>168</v>
      </c>
      <c r="G118" s="42"/>
      <c r="I118" s="44"/>
    </row>
    <row r="119" spans="1:11" ht="12.75">
      <c r="A119" s="7"/>
      <c r="B119" s="7"/>
      <c r="C119" s="7"/>
      <c r="D119" s="7"/>
      <c r="E119" s="6"/>
      <c r="F119" s="7"/>
      <c r="G119" s="7"/>
      <c r="H119" s="7"/>
      <c r="I119" s="7"/>
      <c r="J119" s="7"/>
      <c r="K119" s="7"/>
    </row>
    <row r="120" spans="3:7" s="18" customFormat="1" ht="12.75" customHeight="1">
      <c r="C120" s="33" t="s">
        <v>230</v>
      </c>
      <c r="E120" s="25" t="s">
        <v>200</v>
      </c>
      <c r="G120" s="22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7" ht="12.75">
      <c r="A122" s="39">
        <v>39554</v>
      </c>
      <c r="C122" s="9">
        <f>IF(A122&lt;&gt;"",A123+17,"")</f>
        <v>33</v>
      </c>
      <c r="E122" s="14" t="s">
        <v>227</v>
      </c>
      <c r="G122" s="10" t="s">
        <v>214</v>
      </c>
    </row>
    <row r="123" spans="1:9" ht="12.75">
      <c r="A123" s="16">
        <f>INT(MOD(INT((A122-2)/7)+0.6,52+5/28))+1</f>
        <v>16</v>
      </c>
      <c r="C123" s="28" t="s">
        <v>215</v>
      </c>
      <c r="E123" s="15"/>
      <c r="G123" s="8">
        <v>39555</v>
      </c>
      <c r="I123" s="45"/>
    </row>
    <row r="124" spans="5:9" ht="67.5" customHeight="1">
      <c r="E124" s="42" t="s">
        <v>166</v>
      </c>
      <c r="G124" s="42" t="s">
        <v>167</v>
      </c>
      <c r="I124" s="44"/>
    </row>
    <row r="125" spans="1:11" ht="12.75">
      <c r="A125" s="7"/>
      <c r="B125" s="7"/>
      <c r="C125" s="7"/>
      <c r="D125" s="7"/>
      <c r="E125" s="6" t="s">
        <v>165</v>
      </c>
      <c r="F125" s="7"/>
      <c r="G125" s="7"/>
      <c r="H125" s="7"/>
      <c r="I125" s="7"/>
      <c r="J125" s="7"/>
      <c r="K125" s="7"/>
    </row>
    <row r="126" spans="1:11" ht="12.75">
      <c r="A126" s="7"/>
      <c r="B126" s="7"/>
      <c r="C126" s="7"/>
      <c r="D126" s="7"/>
      <c r="E126" s="6"/>
      <c r="F126" s="7"/>
      <c r="G126" s="7"/>
      <c r="H126" s="7"/>
      <c r="I126" s="7"/>
      <c r="J126" s="7"/>
      <c r="K126" s="7"/>
    </row>
    <row r="127" spans="3:7" s="18" customFormat="1" ht="12.75" customHeight="1">
      <c r="C127" s="33" t="s">
        <v>230</v>
      </c>
      <c r="E127" s="25" t="s">
        <v>163</v>
      </c>
      <c r="G127" s="22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7" ht="12.75">
      <c r="A129" s="39">
        <v>39553</v>
      </c>
      <c r="C129" s="9">
        <f>IF(A129&lt;&gt;"",A130+17,"")</f>
        <v>33</v>
      </c>
      <c r="E129" s="14" t="s">
        <v>0</v>
      </c>
      <c r="G129" s="10" t="s">
        <v>214</v>
      </c>
    </row>
    <row r="130" spans="1:9" ht="12.75">
      <c r="A130" s="16">
        <f>INT(MOD(INT((A129-2)/7)+0.6,52+5/28))+1</f>
        <v>16</v>
      </c>
      <c r="C130" s="28" t="s">
        <v>258</v>
      </c>
      <c r="E130" s="15"/>
      <c r="G130" s="8"/>
      <c r="I130" s="45"/>
    </row>
    <row r="131" spans="5:9" ht="67.5" customHeight="1">
      <c r="E131" s="23" t="s">
        <v>169</v>
      </c>
      <c r="G131" s="42"/>
      <c r="I131" s="44"/>
    </row>
    <row r="132" spans="1:11" ht="12.75">
      <c r="A132" s="7"/>
      <c r="B132" s="7"/>
      <c r="C132" s="7"/>
      <c r="D132" s="7"/>
      <c r="E132" s="6"/>
      <c r="F132" s="7"/>
      <c r="G132" s="7"/>
      <c r="H132" s="7"/>
      <c r="I132" s="7"/>
      <c r="J132" s="7"/>
      <c r="K132" s="7"/>
    </row>
    <row r="133" spans="3:7" s="18" customFormat="1" ht="12.75" customHeight="1">
      <c r="C133" s="33" t="s">
        <v>230</v>
      </c>
      <c r="E133" s="25" t="s">
        <v>163</v>
      </c>
      <c r="G133" s="22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7" ht="12.75">
      <c r="A135" s="39">
        <v>39553</v>
      </c>
      <c r="C135" s="9">
        <f>IF(A135&lt;&gt;"",A136+17,"")</f>
        <v>33</v>
      </c>
      <c r="E135" s="14" t="s">
        <v>226</v>
      </c>
      <c r="G135" s="10" t="s">
        <v>214</v>
      </c>
    </row>
    <row r="136" spans="1:9" ht="12.75">
      <c r="A136" s="16">
        <f>INT(MOD(INT((A135-2)/7)+0.6,52+5/28))+1</f>
        <v>16</v>
      </c>
      <c r="C136" s="28" t="s">
        <v>242</v>
      </c>
      <c r="E136" s="15"/>
      <c r="G136" s="8"/>
      <c r="I136" s="45"/>
    </row>
    <row r="137" spans="5:9" ht="67.5" customHeight="1">
      <c r="E137" s="42" t="s">
        <v>164</v>
      </c>
      <c r="G137" s="42"/>
      <c r="I137" s="44"/>
    </row>
    <row r="138" spans="1:11" ht="12.75">
      <c r="A138" s="7"/>
      <c r="B138" s="7"/>
      <c r="C138" s="7"/>
      <c r="D138" s="7"/>
      <c r="E138" s="6" t="s">
        <v>165</v>
      </c>
      <c r="F138" s="7"/>
      <c r="G138" s="7"/>
      <c r="H138" s="7"/>
      <c r="I138" s="7"/>
      <c r="J138" s="7"/>
      <c r="K138" s="7"/>
    </row>
    <row r="139" spans="1:11" ht="12.75">
      <c r="A139" s="7"/>
      <c r="B139" s="7"/>
      <c r="C139" s="7"/>
      <c r="D139" s="7"/>
      <c r="E139" s="6"/>
      <c r="F139" s="7"/>
      <c r="G139" s="7"/>
      <c r="H139" s="7"/>
      <c r="I139" s="7"/>
      <c r="J139" s="7"/>
      <c r="K139" s="7"/>
    </row>
    <row r="140" spans="3:7" s="18" customFormat="1" ht="12.75" customHeight="1">
      <c r="C140" s="33" t="s">
        <v>230</v>
      </c>
      <c r="E140" s="25" t="s">
        <v>163</v>
      </c>
      <c r="G140" s="22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7" ht="12.75">
      <c r="A142" s="39">
        <v>39548</v>
      </c>
      <c r="C142" s="9">
        <f>IF(A142&lt;&gt;"",A143+17,"")</f>
        <v>32</v>
      </c>
      <c r="E142" s="14" t="s">
        <v>228</v>
      </c>
      <c r="G142" s="10" t="s">
        <v>214</v>
      </c>
    </row>
    <row r="143" spans="1:9" ht="12.75">
      <c r="A143" s="16">
        <f>INT(MOD(INT((A142-2)/7)+0.6,52+5/28))+1</f>
        <v>15</v>
      </c>
      <c r="C143" s="28" t="s">
        <v>215</v>
      </c>
      <c r="E143" s="15"/>
      <c r="G143" s="8"/>
      <c r="I143" s="45"/>
    </row>
    <row r="144" spans="5:9" ht="67.5" customHeight="1">
      <c r="E144" s="42" t="s">
        <v>149</v>
      </c>
      <c r="G144" s="42"/>
      <c r="I144" s="44"/>
    </row>
    <row r="145" spans="1:11" ht="12.75">
      <c r="A145" s="7"/>
      <c r="B145" s="7"/>
      <c r="C145" s="7"/>
      <c r="D145" s="7"/>
      <c r="E145" s="6"/>
      <c r="F145" s="7"/>
      <c r="G145" s="7"/>
      <c r="H145" s="7"/>
      <c r="I145" s="7"/>
      <c r="J145" s="7"/>
      <c r="K145" s="7"/>
    </row>
    <row r="146" spans="3:7" s="18" customFormat="1" ht="12.75" customHeight="1">
      <c r="C146" s="33" t="s">
        <v>230</v>
      </c>
      <c r="E146" s="25" t="s">
        <v>150</v>
      </c>
      <c r="G146" s="22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7" ht="12.75">
      <c r="A148" s="39">
        <v>39547</v>
      </c>
      <c r="C148" s="9">
        <f>IF(A148&lt;&gt;"",A149+17,"")</f>
        <v>32</v>
      </c>
      <c r="E148" s="14" t="s">
        <v>231</v>
      </c>
      <c r="G148" s="10" t="s">
        <v>214</v>
      </c>
    </row>
    <row r="149" spans="1:9" ht="12.75">
      <c r="A149" s="16">
        <f>INT(MOD(INT((A148-2)/7)+0.6,52+5/28))+1</f>
        <v>15</v>
      </c>
      <c r="C149" s="28" t="s">
        <v>215</v>
      </c>
      <c r="E149" s="15"/>
      <c r="G149" s="8"/>
      <c r="I149" s="45"/>
    </row>
    <row r="150" spans="5:9" ht="67.5" customHeight="1">
      <c r="E150" s="42" t="s">
        <v>148</v>
      </c>
      <c r="G150" s="42"/>
      <c r="I150" s="44"/>
    </row>
    <row r="151" spans="1:11" ht="12.75">
      <c r="A151" s="7"/>
      <c r="B151" s="7"/>
      <c r="C151" s="7"/>
      <c r="D151" s="7"/>
      <c r="E151" s="6"/>
      <c r="F151" s="7"/>
      <c r="G151" s="7"/>
      <c r="H151" s="7"/>
      <c r="I151" s="7"/>
      <c r="J151" s="7"/>
      <c r="K151" s="7"/>
    </row>
    <row r="152" spans="1:7" ht="12.75">
      <c r="A152" s="39">
        <v>39546</v>
      </c>
      <c r="C152" s="9">
        <f>IF(A152&lt;&gt;"",A153+17,"")</f>
        <v>32</v>
      </c>
      <c r="E152" s="14" t="s">
        <v>226</v>
      </c>
      <c r="G152" s="10" t="s">
        <v>214</v>
      </c>
    </row>
    <row r="153" spans="1:9" ht="12.75">
      <c r="A153" s="16">
        <f>INT(MOD(INT((A152-2)/7)+0.6,52+5/28))+1</f>
        <v>15</v>
      </c>
      <c r="C153" s="28" t="s">
        <v>242</v>
      </c>
      <c r="E153" s="15"/>
      <c r="G153" s="8"/>
      <c r="I153" s="45"/>
    </row>
    <row r="154" spans="5:9" ht="67.5" customHeight="1">
      <c r="E154" s="42" t="s">
        <v>145</v>
      </c>
      <c r="G154" s="42"/>
      <c r="I154" s="44"/>
    </row>
    <row r="155" spans="1:11" ht="12.75">
      <c r="A155" s="7"/>
      <c r="B155" s="7"/>
      <c r="C155" s="7"/>
      <c r="D155" s="7"/>
      <c r="E155" s="6" t="s">
        <v>147</v>
      </c>
      <c r="F155" s="7"/>
      <c r="G155" s="7"/>
      <c r="H155" s="7"/>
      <c r="I155" s="7"/>
      <c r="J155" s="7"/>
      <c r="K155" s="7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3:7" s="18" customFormat="1" ht="12.75" customHeight="1">
      <c r="C157" s="33" t="s">
        <v>230</v>
      </c>
      <c r="E157" s="25" t="s">
        <v>146</v>
      </c>
      <c r="G157" s="22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7" ht="12.75">
      <c r="A159" s="39">
        <v>39541</v>
      </c>
      <c r="C159" s="9">
        <f>IF(A159&lt;&gt;"",A160+17,"")</f>
        <v>31</v>
      </c>
      <c r="E159" s="14" t="s">
        <v>227</v>
      </c>
      <c r="G159" s="10" t="s">
        <v>214</v>
      </c>
    </row>
    <row r="160" spans="1:9" ht="12.75">
      <c r="A160" s="16">
        <f>INT(MOD(INT((A159-2)/7)+0.6,52+5/28))+1</f>
        <v>14</v>
      </c>
      <c r="C160" s="28" t="s">
        <v>215</v>
      </c>
      <c r="E160" s="15"/>
      <c r="G160" s="8">
        <v>39546</v>
      </c>
      <c r="I160" s="45"/>
    </row>
    <row r="161" spans="5:9" ht="67.5" customHeight="1">
      <c r="E161" s="42" t="s">
        <v>141</v>
      </c>
      <c r="G161" s="42" t="s">
        <v>142</v>
      </c>
      <c r="I161" s="44"/>
    </row>
    <row r="162" spans="1:11" ht="12.75">
      <c r="A162" s="7"/>
      <c r="B162" s="7"/>
      <c r="C162" s="7"/>
      <c r="D162" s="7"/>
      <c r="E162" s="6" t="s">
        <v>144</v>
      </c>
      <c r="F162" s="7"/>
      <c r="G162" s="7"/>
      <c r="H162" s="7"/>
      <c r="I162" s="7"/>
      <c r="J162" s="7"/>
      <c r="K162" s="7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3:7" s="18" customFormat="1" ht="12.75" customHeight="1">
      <c r="C164" s="33" t="s">
        <v>230</v>
      </c>
      <c r="E164" s="25" t="s">
        <v>143</v>
      </c>
      <c r="G164" s="22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7" ht="12.75">
      <c r="A166" s="39">
        <v>39540</v>
      </c>
      <c r="C166" s="9">
        <f>IF(A166&lt;&gt;"",A167+17,"")</f>
        <v>31</v>
      </c>
      <c r="E166" s="14" t="s">
        <v>231</v>
      </c>
      <c r="G166" s="10" t="s">
        <v>214</v>
      </c>
    </row>
    <row r="167" spans="1:9" ht="12.75">
      <c r="A167" s="16">
        <f>INT(MOD(INT((A166-2)/7)+0.6,52+5/28))+1</f>
        <v>14</v>
      </c>
      <c r="C167" s="28" t="s">
        <v>215</v>
      </c>
      <c r="E167" s="15"/>
      <c r="G167" s="8">
        <v>39541</v>
      </c>
      <c r="I167" s="45"/>
    </row>
    <row r="168" spans="5:9" ht="67.5" customHeight="1">
      <c r="E168" s="42" t="s">
        <v>138</v>
      </c>
      <c r="G168" s="42" t="s">
        <v>139</v>
      </c>
      <c r="I168" s="44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3:7" s="18" customFormat="1" ht="12.75" customHeight="1">
      <c r="C170" s="33" t="s">
        <v>230</v>
      </c>
      <c r="E170" s="25" t="s">
        <v>140</v>
      </c>
      <c r="G170" s="22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7" ht="12.75">
      <c r="A172" s="39">
        <v>39539</v>
      </c>
      <c r="C172" s="9">
        <f>IF(A172&lt;&gt;"",A173+17,"")</f>
        <v>31</v>
      </c>
      <c r="E172" s="14" t="s">
        <v>226</v>
      </c>
      <c r="G172" s="10" t="s">
        <v>214</v>
      </c>
    </row>
    <row r="173" spans="1:9" ht="12.75">
      <c r="A173" s="16">
        <f>INT(MOD(INT((A172-2)/7)+0.6,52+5/28))+1</f>
        <v>14</v>
      </c>
      <c r="C173" s="28" t="s">
        <v>242</v>
      </c>
      <c r="E173" s="15"/>
      <c r="G173" s="8">
        <v>39541</v>
      </c>
      <c r="I173" s="45"/>
    </row>
    <row r="174" spans="5:9" ht="67.5" customHeight="1">
      <c r="E174" s="42" t="s">
        <v>133</v>
      </c>
      <c r="G174" s="42" t="s">
        <v>137</v>
      </c>
      <c r="I174" s="44"/>
    </row>
    <row r="175" spans="1:11" ht="12.75">
      <c r="A175" s="7"/>
      <c r="B175" s="7"/>
      <c r="C175" s="7"/>
      <c r="D175" s="7"/>
      <c r="E175" s="6" t="s">
        <v>135</v>
      </c>
      <c r="F175" s="7"/>
      <c r="G175" s="7"/>
      <c r="H175" s="7"/>
      <c r="I175" s="7"/>
      <c r="J175" s="7"/>
      <c r="K175" s="7"/>
    </row>
    <row r="176" spans="1:11" ht="12.75">
      <c r="A176" s="7"/>
      <c r="B176" s="7"/>
      <c r="C176" s="7"/>
      <c r="D176" s="7"/>
      <c r="E176" s="6" t="s">
        <v>136</v>
      </c>
      <c r="F176" s="7"/>
      <c r="G176" s="7"/>
      <c r="H176" s="7"/>
      <c r="I176" s="7"/>
      <c r="J176" s="7"/>
      <c r="K176" s="7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3:7" s="18" customFormat="1" ht="12.75" customHeight="1">
      <c r="C178" s="33" t="s">
        <v>230</v>
      </c>
      <c r="E178" s="25" t="s">
        <v>134</v>
      </c>
      <c r="G178" s="22"/>
    </row>
    <row r="179" spans="1:11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7" ht="12.75">
      <c r="A180" s="39">
        <v>39534</v>
      </c>
      <c r="C180" s="9">
        <f>IF(A180&lt;&gt;"",A181+17,"")</f>
        <v>30</v>
      </c>
      <c r="E180" s="14" t="s">
        <v>227</v>
      </c>
      <c r="G180" s="10" t="s">
        <v>214</v>
      </c>
    </row>
    <row r="181" spans="1:9" ht="12.75">
      <c r="A181" s="16">
        <f>INT(MOD(INT((A180-2)/7)+0.6,52+5/28))+1</f>
        <v>13</v>
      </c>
      <c r="C181" s="28" t="s">
        <v>215</v>
      </c>
      <c r="E181" s="15"/>
      <c r="G181" s="8">
        <v>39539</v>
      </c>
      <c r="I181" s="8">
        <v>39539</v>
      </c>
    </row>
    <row r="182" spans="5:9" ht="67.5" customHeight="1">
      <c r="E182" s="42" t="s">
        <v>129</v>
      </c>
      <c r="G182" s="42" t="s">
        <v>130</v>
      </c>
      <c r="I182" s="42" t="s">
        <v>131</v>
      </c>
    </row>
    <row r="183" spans="1:11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3:7" s="18" customFormat="1" ht="12.75" customHeight="1">
      <c r="C184" s="33" t="s">
        <v>230</v>
      </c>
      <c r="E184" s="25" t="s">
        <v>128</v>
      </c>
      <c r="G184" s="22"/>
    </row>
    <row r="185" spans="1:11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1:7" ht="12.75">
      <c r="A186" s="39">
        <v>39533</v>
      </c>
      <c r="C186" s="9">
        <f>IF(A186&lt;&gt;"",A187+17,"")</f>
        <v>30</v>
      </c>
      <c r="E186" s="14" t="s">
        <v>232</v>
      </c>
      <c r="G186" s="10" t="s">
        <v>214</v>
      </c>
    </row>
    <row r="187" spans="1:9" ht="12.75">
      <c r="A187" s="16">
        <f>INT(MOD(INT((A186-2)/7)+0.6,52+5/28))+1</f>
        <v>13</v>
      </c>
      <c r="C187" s="28" t="s">
        <v>215</v>
      </c>
      <c r="E187" s="15"/>
      <c r="G187" s="8"/>
      <c r="I187" s="45"/>
    </row>
    <row r="188" spans="5:9" ht="67.5" customHeight="1">
      <c r="E188" s="42" t="s">
        <v>127</v>
      </c>
      <c r="G188" s="42"/>
      <c r="I188" s="44"/>
    </row>
    <row r="189" spans="1:11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3:7" s="18" customFormat="1" ht="12.75" customHeight="1">
      <c r="C190" s="33" t="s">
        <v>230</v>
      </c>
      <c r="E190" s="25" t="s">
        <v>126</v>
      </c>
      <c r="G190" s="22"/>
    </row>
    <row r="191" spans="1:11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1:7" ht="12.75">
      <c r="A192" s="39">
        <v>39532</v>
      </c>
      <c r="C192" s="9">
        <f>IF(A192&lt;&gt;"",A193+17,"")</f>
        <v>30</v>
      </c>
      <c r="E192" s="14" t="s">
        <v>226</v>
      </c>
      <c r="G192" s="10" t="s">
        <v>214</v>
      </c>
    </row>
    <row r="193" spans="1:9" ht="12.75">
      <c r="A193" s="16">
        <f>INT(MOD(INT((A192-2)/7)+0.6,52+5/28))+1</f>
        <v>13</v>
      </c>
      <c r="C193" s="28" t="s">
        <v>242</v>
      </c>
      <c r="E193" s="15"/>
      <c r="G193" s="8"/>
      <c r="I193" s="45"/>
    </row>
    <row r="194" spans="5:9" ht="67.5" customHeight="1">
      <c r="E194" s="42" t="s">
        <v>124</v>
      </c>
      <c r="G194" s="42"/>
      <c r="I194" s="44"/>
    </row>
    <row r="195" spans="1:11" ht="12.75">
      <c r="A195" s="7"/>
      <c r="B195" s="7"/>
      <c r="C195" s="7"/>
      <c r="D195" s="7"/>
      <c r="E195" s="6" t="s">
        <v>125</v>
      </c>
      <c r="F195" s="7"/>
      <c r="G195" s="7"/>
      <c r="H195" s="7"/>
      <c r="I195" s="7"/>
      <c r="J195" s="7"/>
      <c r="K195" s="7"/>
    </row>
    <row r="196" spans="1:11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3:7" s="18" customFormat="1" ht="12.75" customHeight="1">
      <c r="C197" s="33" t="s">
        <v>230</v>
      </c>
      <c r="E197" s="25" t="s">
        <v>123</v>
      </c>
      <c r="G197" s="22"/>
    </row>
    <row r="198" ht="12.75">
      <c r="E198" s="27"/>
    </row>
    <row r="199" spans="1:7" ht="12.75">
      <c r="A199" s="39">
        <v>39527</v>
      </c>
      <c r="C199" s="9">
        <f>IF(A199&lt;&gt;"",A200+17,"")</f>
        <v>29</v>
      </c>
      <c r="E199" s="14" t="s">
        <v>120</v>
      </c>
      <c r="G199" s="10" t="s">
        <v>214</v>
      </c>
    </row>
    <row r="200" spans="1:9" ht="12.75">
      <c r="A200" s="16">
        <f>INT(MOD(INT((A199-2)/7)+0.6,52+5/28))+1</f>
        <v>12</v>
      </c>
      <c r="C200" s="28" t="s">
        <v>215</v>
      </c>
      <c r="E200" s="15"/>
      <c r="G200" s="8">
        <v>39532</v>
      </c>
      <c r="I200" s="45"/>
    </row>
    <row r="201" spans="5:9" ht="67.5" customHeight="1">
      <c r="E201" s="42" t="s">
        <v>121</v>
      </c>
      <c r="G201" s="42" t="s">
        <v>122</v>
      </c>
      <c r="I201" s="44"/>
    </row>
    <row r="202" ht="12.75">
      <c r="E202" s="27"/>
    </row>
    <row r="203" spans="3:7" s="18" customFormat="1" ht="12.75" customHeight="1">
      <c r="C203" s="33" t="s">
        <v>230</v>
      </c>
      <c r="E203" s="25" t="s">
        <v>237</v>
      </c>
      <c r="G203" s="22"/>
    </row>
    <row r="204" ht="12.75">
      <c r="E204" s="27"/>
    </row>
    <row r="205" spans="1:7" ht="12.75">
      <c r="A205" s="39">
        <v>39526</v>
      </c>
      <c r="C205" s="9">
        <f>IF(A205&lt;&gt;"",A206+17,"")</f>
        <v>29</v>
      </c>
      <c r="E205" s="14" t="s">
        <v>227</v>
      </c>
      <c r="G205" s="10" t="s">
        <v>214</v>
      </c>
    </row>
    <row r="206" spans="1:9" ht="12.75">
      <c r="A206" s="16">
        <f>INT(MOD(INT((A205-2)/7)+0.6,52+5/28))+1</f>
        <v>12</v>
      </c>
      <c r="C206" s="28" t="s">
        <v>215</v>
      </c>
      <c r="E206" s="15"/>
      <c r="G206" s="8">
        <v>39527</v>
      </c>
      <c r="I206" s="45"/>
    </row>
    <row r="207" spans="5:9" ht="67.5" customHeight="1">
      <c r="E207" s="42" t="s">
        <v>116</v>
      </c>
      <c r="G207" s="42" t="s">
        <v>115</v>
      </c>
      <c r="I207" s="44"/>
    </row>
    <row r="208" ht="12.75">
      <c r="E208" s="27" t="s">
        <v>119</v>
      </c>
    </row>
    <row r="209" ht="12.75">
      <c r="E209" s="27"/>
    </row>
    <row r="210" spans="3:7" s="18" customFormat="1" ht="12.75" customHeight="1">
      <c r="C210" s="33" t="s">
        <v>230</v>
      </c>
      <c r="E210" s="25" t="s">
        <v>117</v>
      </c>
      <c r="G210" s="22"/>
    </row>
    <row r="211" ht="12.75">
      <c r="E211" s="27"/>
    </row>
    <row r="212" spans="1:7" ht="12.75">
      <c r="A212" s="39">
        <v>39525</v>
      </c>
      <c r="C212" s="9">
        <f>IF(A212&lt;&gt;"",A213+17,"")</f>
        <v>29</v>
      </c>
      <c r="E212" s="14" t="s">
        <v>226</v>
      </c>
      <c r="G212" s="10" t="s">
        <v>214</v>
      </c>
    </row>
    <row r="213" spans="1:9" ht="12.75">
      <c r="A213" s="16">
        <f>INT(MOD(INT((A212-2)/7)+0.6,52+5/28))+1</f>
        <v>12</v>
      </c>
      <c r="C213" s="28" t="s">
        <v>242</v>
      </c>
      <c r="E213" s="15"/>
      <c r="G213" s="8">
        <v>39527</v>
      </c>
      <c r="I213" s="45"/>
    </row>
    <row r="214" spans="5:9" ht="67.5" customHeight="1">
      <c r="E214" s="42" t="s">
        <v>112</v>
      </c>
      <c r="G214" s="42" t="s">
        <v>114</v>
      </c>
      <c r="I214" s="44"/>
    </row>
    <row r="215" ht="12.75">
      <c r="E215" s="27" t="s">
        <v>118</v>
      </c>
    </row>
    <row r="216" ht="12.75">
      <c r="E216" s="27"/>
    </row>
    <row r="217" spans="3:7" s="18" customFormat="1" ht="12.75" customHeight="1">
      <c r="C217" s="33" t="s">
        <v>230</v>
      </c>
      <c r="E217" s="25" t="s">
        <v>113</v>
      </c>
      <c r="G217" s="22"/>
    </row>
    <row r="218" ht="12.75">
      <c r="E218" s="27"/>
    </row>
    <row r="219" spans="1:7" ht="12.75">
      <c r="A219" s="39">
        <v>39520</v>
      </c>
      <c r="C219" s="9">
        <f>IF(A219&lt;&gt;"",A220+17,"")</f>
        <v>28</v>
      </c>
      <c r="E219" s="14" t="s">
        <v>232</v>
      </c>
      <c r="G219" s="10" t="s">
        <v>214</v>
      </c>
    </row>
    <row r="220" spans="1:9" ht="12.75">
      <c r="A220" s="16">
        <f>INT(MOD(INT((A219-2)/7)+0.6,52+5/28))+1</f>
        <v>11</v>
      </c>
      <c r="C220" s="28" t="s">
        <v>215</v>
      </c>
      <c r="E220" s="15"/>
      <c r="G220" s="8"/>
      <c r="I220" s="45"/>
    </row>
    <row r="221" spans="5:9" ht="67.5" customHeight="1">
      <c r="E221" s="42" t="s">
        <v>111</v>
      </c>
      <c r="G221" s="42"/>
      <c r="I221" s="44"/>
    </row>
    <row r="222" ht="12.75">
      <c r="E222" s="27"/>
    </row>
    <row r="223" spans="1:7" ht="12.75">
      <c r="A223" s="39">
        <v>39519</v>
      </c>
      <c r="C223" s="9">
        <f>IF(A223&lt;&gt;"",A224+17,"")</f>
        <v>28</v>
      </c>
      <c r="E223" s="14" t="s">
        <v>232</v>
      </c>
      <c r="G223" s="10" t="s">
        <v>214</v>
      </c>
    </row>
    <row r="224" spans="1:9" ht="12.75">
      <c r="A224" s="16">
        <f>INT(MOD(INT((A223-2)/7)+0.6,52+5/28))+1</f>
        <v>11</v>
      </c>
      <c r="C224" s="28" t="s">
        <v>215</v>
      </c>
      <c r="E224" s="15"/>
      <c r="G224" s="8"/>
      <c r="I224" s="45"/>
    </row>
    <row r="225" spans="5:9" ht="67.5" customHeight="1">
      <c r="E225" s="42" t="s">
        <v>109</v>
      </c>
      <c r="G225" s="42"/>
      <c r="I225" s="44"/>
    </row>
    <row r="226" ht="12.75">
      <c r="E226" s="27"/>
    </row>
    <row r="227" spans="1:7" ht="12.75">
      <c r="A227" s="39">
        <v>39518</v>
      </c>
      <c r="C227" s="9">
        <f>IF(A227&lt;&gt;"",A228+17,"")</f>
        <v>28</v>
      </c>
      <c r="E227" s="14" t="s">
        <v>226</v>
      </c>
      <c r="G227" s="10" t="s">
        <v>214</v>
      </c>
    </row>
    <row r="228" spans="1:9" ht="12.75">
      <c r="A228" s="16">
        <f>INT(MOD(INT((A227-2)/7)+0.6,52+5/28))+1</f>
        <v>11</v>
      </c>
      <c r="C228" s="28" t="s">
        <v>242</v>
      </c>
      <c r="E228" s="15"/>
      <c r="G228" s="8">
        <v>39520</v>
      </c>
      <c r="I228" s="45"/>
    </row>
    <row r="229" spans="5:9" ht="67.5" customHeight="1">
      <c r="E229" s="23" t="s">
        <v>108</v>
      </c>
      <c r="G229" s="42" t="s">
        <v>110</v>
      </c>
      <c r="I229" s="44"/>
    </row>
    <row r="230" spans="1:1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3:7" s="18" customFormat="1" ht="12.75" customHeight="1">
      <c r="C231" s="33" t="s">
        <v>230</v>
      </c>
      <c r="E231" s="25" t="s">
        <v>107</v>
      </c>
      <c r="G231" s="22"/>
    </row>
    <row r="232" ht="13.5" thickBot="1">
      <c r="E232" s="27"/>
    </row>
    <row r="233" spans="1:11" ht="13.5" thickBot="1">
      <c r="A233" s="50" t="s">
        <v>152</v>
      </c>
      <c r="B233" s="51"/>
      <c r="C233" s="51"/>
      <c r="D233" s="51"/>
      <c r="E233" s="51"/>
      <c r="F233" s="51"/>
      <c r="G233" s="51"/>
      <c r="H233" s="51"/>
      <c r="I233" s="51"/>
      <c r="J233" s="51"/>
      <c r="K233" s="51"/>
    </row>
    <row r="234" ht="12.75">
      <c r="E234" s="27"/>
    </row>
    <row r="235" spans="1:7" ht="12.75">
      <c r="A235" s="39">
        <v>39499</v>
      </c>
      <c r="C235" s="9">
        <f>IF(A235&lt;&gt;"",A236+17,"")</f>
        <v>25</v>
      </c>
      <c r="E235" s="14" t="s">
        <v>6</v>
      </c>
      <c r="G235" s="10" t="s">
        <v>214</v>
      </c>
    </row>
    <row r="236" spans="1:9" ht="12.75">
      <c r="A236" s="16">
        <f>INT(MOD(INT((A235-2)/7)+0.6,52+5/28))+1</f>
        <v>8</v>
      </c>
      <c r="C236" s="28" t="s">
        <v>215</v>
      </c>
      <c r="E236" s="15"/>
      <c r="G236" s="8"/>
      <c r="I236" s="45"/>
    </row>
    <row r="237" spans="5:9" ht="67.5" customHeight="1">
      <c r="E237" s="23" t="s">
        <v>106</v>
      </c>
      <c r="G237" s="42"/>
      <c r="I237" s="44"/>
    </row>
    <row r="238" spans="1:11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7" ht="12.75">
      <c r="A239" s="39">
        <v>39498</v>
      </c>
      <c r="C239" s="9">
        <f>IF(A239&lt;&gt;"",A240+17,"")</f>
        <v>25</v>
      </c>
      <c r="E239" s="14" t="s">
        <v>232</v>
      </c>
      <c r="G239" s="10" t="s">
        <v>214</v>
      </c>
    </row>
    <row r="240" spans="1:9" ht="12.75">
      <c r="A240" s="16">
        <f>INT(MOD(INT((A239-2)/7)+0.6,52+5/28))+1</f>
        <v>8</v>
      </c>
      <c r="C240" s="28" t="s">
        <v>215</v>
      </c>
      <c r="E240" s="15"/>
      <c r="G240" s="8"/>
      <c r="I240" s="45"/>
    </row>
    <row r="241" spans="5:9" ht="67.5" customHeight="1">
      <c r="E241" s="42" t="s">
        <v>105</v>
      </c>
      <c r="G241" s="42"/>
      <c r="I241" s="44"/>
    </row>
    <row r="242" spans="1:1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3:7" s="18" customFormat="1" ht="12.75" customHeight="1">
      <c r="C243" s="33" t="s">
        <v>230</v>
      </c>
      <c r="E243" s="25" t="s">
        <v>234</v>
      </c>
      <c r="G243" s="22"/>
    </row>
    <row r="244" ht="12.75">
      <c r="E244" s="27"/>
    </row>
    <row r="245" spans="1:7" ht="12.75">
      <c r="A245" s="39">
        <v>39497</v>
      </c>
      <c r="C245" s="9">
        <f>IF(A245&lt;&gt;"",A246+17,"")</f>
        <v>25</v>
      </c>
      <c r="E245" s="14" t="s">
        <v>102</v>
      </c>
      <c r="G245" s="10" t="s">
        <v>214</v>
      </c>
    </row>
    <row r="246" spans="1:9" ht="12.75">
      <c r="A246" s="16">
        <f>INT(MOD(INT((A245-2)/7)+0.6,52+5/28))+1</f>
        <v>8</v>
      </c>
      <c r="C246" s="28" t="s">
        <v>242</v>
      </c>
      <c r="E246" s="15"/>
      <c r="G246" s="8"/>
      <c r="I246" s="45"/>
    </row>
    <row r="247" spans="5:9" ht="67.5" customHeight="1">
      <c r="E247" s="42" t="s">
        <v>104</v>
      </c>
      <c r="G247" s="42"/>
      <c r="I247" s="44"/>
    </row>
    <row r="248" spans="1:11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1:7" ht="12.75">
      <c r="A249" s="39">
        <v>39492</v>
      </c>
      <c r="C249" s="9">
        <f>IF(A249&lt;&gt;"",A250+17,"")</f>
        <v>24</v>
      </c>
      <c r="E249" s="14" t="s">
        <v>232</v>
      </c>
      <c r="G249" s="10" t="s">
        <v>214</v>
      </c>
    </row>
    <row r="250" spans="1:9" ht="12.75">
      <c r="A250" s="16">
        <f>INT(MOD(INT((A249-2)/7)+0.6,52+5/28))+1</f>
        <v>7</v>
      </c>
      <c r="C250" s="28" t="s">
        <v>215</v>
      </c>
      <c r="E250" s="15"/>
      <c r="G250" s="8"/>
      <c r="I250" s="45"/>
    </row>
    <row r="251" spans="5:9" ht="67.5" customHeight="1">
      <c r="E251" s="42" t="s">
        <v>101</v>
      </c>
      <c r="G251" s="42"/>
      <c r="I251" s="44"/>
    </row>
    <row r="252" spans="1:11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3:7" s="18" customFormat="1" ht="12.75" customHeight="1">
      <c r="C253" s="33" t="s">
        <v>230</v>
      </c>
      <c r="E253" s="25" t="s">
        <v>103</v>
      </c>
      <c r="G253" s="22"/>
    </row>
    <row r="254" ht="12.75">
      <c r="E254" s="27"/>
    </row>
    <row r="255" spans="1:7" ht="12.75">
      <c r="A255" s="39">
        <v>39491</v>
      </c>
      <c r="C255" s="9">
        <f>IF(A255&lt;&gt;"",A256+17,"")</f>
        <v>24</v>
      </c>
      <c r="E255" s="14" t="s">
        <v>227</v>
      </c>
      <c r="G255" s="10" t="s">
        <v>214</v>
      </c>
    </row>
    <row r="256" spans="1:9" ht="12.75">
      <c r="A256" s="16">
        <f>INT(MOD(INT((A255-2)/7)+0.6,52+5/28))+1</f>
        <v>7</v>
      </c>
      <c r="C256" s="28" t="s">
        <v>215</v>
      </c>
      <c r="E256" s="15"/>
      <c r="G256" s="8">
        <v>39492</v>
      </c>
      <c r="I256" s="45"/>
    </row>
    <row r="257" spans="5:9" ht="67.5" customHeight="1">
      <c r="E257" s="42" t="s">
        <v>98</v>
      </c>
      <c r="G257" s="42" t="s">
        <v>99</v>
      </c>
      <c r="I257" s="44"/>
    </row>
    <row r="258" spans="1:11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3:7" s="18" customFormat="1" ht="12.75" customHeight="1">
      <c r="C259" s="33" t="s">
        <v>240</v>
      </c>
      <c r="E259" s="25" t="s">
        <v>100</v>
      </c>
      <c r="G259" s="22"/>
    </row>
    <row r="260" ht="12.75">
      <c r="E260" s="27"/>
    </row>
    <row r="261" spans="1:7" ht="12.75">
      <c r="A261" s="39">
        <v>39490</v>
      </c>
      <c r="C261" s="9">
        <f>IF(A261&lt;&gt;"",A262+17,"")</f>
        <v>24</v>
      </c>
      <c r="E261" s="14" t="s">
        <v>226</v>
      </c>
      <c r="G261" s="10" t="s">
        <v>214</v>
      </c>
    </row>
    <row r="262" spans="1:9" ht="12.75">
      <c r="A262" s="16">
        <f>INT(MOD(INT((A261-2)/7)+0.6,52+5/28))+1</f>
        <v>7</v>
      </c>
      <c r="C262" s="28" t="s">
        <v>242</v>
      </c>
      <c r="E262" s="15"/>
      <c r="G262" s="8"/>
      <c r="I262" s="45"/>
    </row>
    <row r="263" spans="5:9" ht="67.5" customHeight="1">
      <c r="E263" s="42" t="s">
        <v>96</v>
      </c>
      <c r="G263" s="42"/>
      <c r="I263" s="44"/>
    </row>
    <row r="264" spans="1:11" ht="12.75">
      <c r="A264" s="7"/>
      <c r="B264" s="7"/>
      <c r="C264" s="7"/>
      <c r="D264" s="7"/>
      <c r="E264" s="6" t="s">
        <v>97</v>
      </c>
      <c r="F264" s="7"/>
      <c r="G264" s="7"/>
      <c r="H264" s="7"/>
      <c r="I264" s="7"/>
      <c r="J264" s="7"/>
      <c r="K264" s="7"/>
    </row>
    <row r="265" spans="1:11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3:7" s="18" customFormat="1" ht="25.5" customHeight="1">
      <c r="C266" s="33" t="s">
        <v>240</v>
      </c>
      <c r="E266" s="25" t="s">
        <v>95</v>
      </c>
      <c r="G266" s="22"/>
    </row>
    <row r="267" ht="12.75">
      <c r="E267" s="27"/>
    </row>
    <row r="268" spans="1:7" ht="12.75">
      <c r="A268" s="39">
        <v>39485</v>
      </c>
      <c r="C268" s="9">
        <f>IF(A268&lt;&gt;"",A269+17,"")</f>
        <v>23</v>
      </c>
      <c r="E268" s="14" t="s">
        <v>232</v>
      </c>
      <c r="G268" s="10" t="s">
        <v>214</v>
      </c>
    </row>
    <row r="269" spans="1:9" ht="12.75">
      <c r="A269" s="16">
        <f>INT(MOD(INT((A268-2)/7)+0.6,52+5/28))+1</f>
        <v>6</v>
      </c>
      <c r="C269" s="28" t="s">
        <v>215</v>
      </c>
      <c r="E269" s="15"/>
      <c r="G269" s="8"/>
      <c r="I269" s="45"/>
    </row>
    <row r="270" spans="5:9" ht="67.5" customHeight="1">
      <c r="E270" s="42" t="s">
        <v>93</v>
      </c>
      <c r="G270" s="42"/>
      <c r="I270" s="44"/>
    </row>
    <row r="271" spans="1:11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3:7" s="18" customFormat="1" ht="12.75" customHeight="1">
      <c r="C272" s="33" t="s">
        <v>240</v>
      </c>
      <c r="E272" s="43" t="s">
        <v>94</v>
      </c>
      <c r="G272" s="22"/>
    </row>
    <row r="273" ht="12.75">
      <c r="E273" s="27"/>
    </row>
    <row r="274" spans="1:7" ht="12.75">
      <c r="A274" s="39">
        <v>39484</v>
      </c>
      <c r="C274" s="9">
        <f>IF(A274&lt;&gt;"",A275+17,"")</f>
        <v>23</v>
      </c>
      <c r="E274" s="14" t="s">
        <v>259</v>
      </c>
      <c r="G274" s="10" t="s">
        <v>214</v>
      </c>
    </row>
    <row r="275" spans="1:9" ht="12.75">
      <c r="A275" s="16">
        <f>INT(MOD(INT((A274-2)/7)+0.6,52+5/28))+1</f>
        <v>6</v>
      </c>
      <c r="C275" s="28" t="s">
        <v>215</v>
      </c>
      <c r="E275" s="15"/>
      <c r="G275" s="8">
        <v>39485</v>
      </c>
      <c r="I275" s="45"/>
    </row>
    <row r="276" spans="5:9" ht="67.5" customHeight="1">
      <c r="E276" s="42" t="s">
        <v>92</v>
      </c>
      <c r="G276" s="42" t="s">
        <v>91</v>
      </c>
      <c r="I276" s="44"/>
    </row>
    <row r="277" spans="1:11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1:7" ht="12.75">
      <c r="A278" s="39">
        <v>39483</v>
      </c>
      <c r="C278" s="9">
        <f>IF(A278&lt;&gt;"",A279+17,"")</f>
        <v>23</v>
      </c>
      <c r="E278" s="14" t="s">
        <v>261</v>
      </c>
      <c r="G278" s="10" t="s">
        <v>214</v>
      </c>
    </row>
    <row r="279" spans="1:9" ht="12.75">
      <c r="A279" s="16">
        <f>INT(MOD(INT((A278-2)/7)+0.6,52+5/28))+1</f>
        <v>6</v>
      </c>
      <c r="C279" s="28" t="s">
        <v>242</v>
      </c>
      <c r="E279" s="15"/>
      <c r="G279" s="8">
        <v>39485</v>
      </c>
      <c r="I279" s="45"/>
    </row>
    <row r="280" spans="5:9" ht="67.5" customHeight="1">
      <c r="E280" s="41" t="s">
        <v>90</v>
      </c>
      <c r="G280" s="42" t="s">
        <v>87</v>
      </c>
      <c r="I280" s="44"/>
    </row>
    <row r="281" spans="5:7" ht="12" customHeight="1">
      <c r="E281" s="27" t="s">
        <v>88</v>
      </c>
      <c r="G281" s="32"/>
    </row>
    <row r="282" ht="12.75">
      <c r="E282" s="27"/>
    </row>
    <row r="283" spans="3:7" s="18" customFormat="1" ht="12.75" customHeight="1">
      <c r="C283" s="33" t="s">
        <v>240</v>
      </c>
      <c r="E283" s="43" t="s">
        <v>89</v>
      </c>
      <c r="G283" s="22"/>
    </row>
    <row r="284" ht="12.75">
      <c r="E284" s="27"/>
    </row>
    <row r="285" spans="1:7" ht="12.75">
      <c r="A285" s="39">
        <v>39478</v>
      </c>
      <c r="C285" s="9">
        <f>IF(A285&lt;&gt;"",A286+17,"")</f>
        <v>22</v>
      </c>
      <c r="E285" s="14" t="s">
        <v>232</v>
      </c>
      <c r="G285" s="10" t="s">
        <v>214</v>
      </c>
    </row>
    <row r="286" spans="1:9" ht="12.75">
      <c r="A286" s="16">
        <f>INT(MOD(INT((A285-2)/7)+0.6,52+5/28))+1</f>
        <v>5</v>
      </c>
      <c r="C286" s="28" t="s">
        <v>215</v>
      </c>
      <c r="E286" s="15"/>
      <c r="G286" s="8"/>
      <c r="I286" s="45"/>
    </row>
    <row r="287" spans="5:9" ht="81" customHeight="1">
      <c r="E287" s="41" t="s">
        <v>86</v>
      </c>
      <c r="G287" s="42"/>
      <c r="I287" s="44"/>
    </row>
    <row r="288" spans="5:7" ht="12" customHeight="1">
      <c r="E288" s="27"/>
      <c r="G288" s="32"/>
    </row>
    <row r="289" spans="1:7" ht="12.75">
      <c r="A289" s="39">
        <v>39477</v>
      </c>
      <c r="C289" s="9">
        <f>IF(A289&lt;&gt;"",A290+17,"")</f>
        <v>22</v>
      </c>
      <c r="E289" s="14" t="s">
        <v>232</v>
      </c>
      <c r="G289" s="10" t="s">
        <v>214</v>
      </c>
    </row>
    <row r="290" spans="1:9" ht="12.75">
      <c r="A290" s="16">
        <f>INT(MOD(INT((A289-2)/7)+0.6,52+5/28))+1</f>
        <v>5</v>
      </c>
      <c r="C290" s="28" t="s">
        <v>215</v>
      </c>
      <c r="E290" s="15"/>
      <c r="G290" s="8"/>
      <c r="I290" s="45"/>
    </row>
    <row r="291" spans="5:9" ht="81" customHeight="1">
      <c r="E291" s="41" t="s">
        <v>83</v>
      </c>
      <c r="G291" s="42"/>
      <c r="I291" s="44"/>
    </row>
    <row r="292" spans="5:7" ht="12.75" customHeight="1">
      <c r="E292" s="27"/>
      <c r="G292" s="32"/>
    </row>
    <row r="293" spans="3:7" s="18" customFormat="1" ht="12.75" customHeight="1">
      <c r="C293" s="33" t="s">
        <v>230</v>
      </c>
      <c r="E293" s="43" t="s">
        <v>84</v>
      </c>
      <c r="G293" s="22"/>
    </row>
    <row r="294" ht="12.75">
      <c r="E294" s="27"/>
    </row>
    <row r="295" spans="1:7" ht="12.75">
      <c r="A295" s="39">
        <v>39476</v>
      </c>
      <c r="C295" s="9">
        <f>IF(A295&lt;&gt;"",A296+17,"")</f>
        <v>22</v>
      </c>
      <c r="E295" s="14" t="s">
        <v>226</v>
      </c>
      <c r="G295" s="10" t="s">
        <v>214</v>
      </c>
    </row>
    <row r="296" spans="1:9" ht="12.75">
      <c r="A296" s="16">
        <f>INT(MOD(INT((A295-2)/7)+0.6,52+5/28))+1</f>
        <v>5</v>
      </c>
      <c r="C296" s="28" t="s">
        <v>242</v>
      </c>
      <c r="E296" s="15"/>
      <c r="G296" s="8"/>
      <c r="I296" s="45"/>
    </row>
    <row r="297" spans="5:9" ht="81" customHeight="1">
      <c r="E297" s="41" t="s">
        <v>82</v>
      </c>
      <c r="G297" s="42"/>
      <c r="I297" s="44"/>
    </row>
    <row r="298" spans="5:7" ht="12.75" customHeight="1">
      <c r="E298" s="27" t="s">
        <v>81</v>
      </c>
      <c r="G298" s="32"/>
    </row>
    <row r="299" spans="5:7" ht="12.75" customHeight="1">
      <c r="E299" s="27"/>
      <c r="G299" s="32"/>
    </row>
    <row r="300" spans="3:7" s="18" customFormat="1" ht="12.75" customHeight="1">
      <c r="C300" s="33" t="s">
        <v>230</v>
      </c>
      <c r="E300" s="43" t="s">
        <v>200</v>
      </c>
      <c r="G300" s="22"/>
    </row>
    <row r="301" ht="12.75">
      <c r="E301" s="27"/>
    </row>
    <row r="302" spans="1:7" ht="12.75">
      <c r="A302" s="39">
        <v>39471</v>
      </c>
      <c r="C302" s="9">
        <f>IF(A302&lt;&gt;"",A303+17,"")</f>
        <v>21</v>
      </c>
      <c r="E302" s="14" t="s">
        <v>227</v>
      </c>
      <c r="G302" s="10" t="s">
        <v>214</v>
      </c>
    </row>
    <row r="303" spans="1:9" ht="12.75">
      <c r="A303" s="16">
        <f>INT(MOD(INT((A302-2)/7)+0.6,52+5/28))+1</f>
        <v>4</v>
      </c>
      <c r="C303" s="28" t="s">
        <v>215</v>
      </c>
      <c r="E303" s="15"/>
      <c r="G303" s="8">
        <v>39476</v>
      </c>
      <c r="I303" s="45"/>
    </row>
    <row r="304" spans="5:9" ht="81" customHeight="1">
      <c r="E304" s="41" t="s">
        <v>79</v>
      </c>
      <c r="G304" s="42" t="s">
        <v>80</v>
      </c>
      <c r="I304" s="44"/>
    </row>
    <row r="305" spans="5:7" ht="12.75" customHeight="1">
      <c r="E305" s="27"/>
      <c r="G305" s="32"/>
    </row>
    <row r="306" spans="1:7" ht="12.75">
      <c r="A306" s="39">
        <v>39470</v>
      </c>
      <c r="C306" s="9">
        <f>IF(A306&lt;&gt;"",A307+17,"")</f>
        <v>21</v>
      </c>
      <c r="E306" s="14" t="s">
        <v>231</v>
      </c>
      <c r="G306" s="10" t="s">
        <v>214</v>
      </c>
    </row>
    <row r="307" spans="1:9" ht="12.75">
      <c r="A307" s="16">
        <f>INT(MOD(INT((A306-2)/7)+0.6,52+5/28))+1</f>
        <v>4</v>
      </c>
      <c r="C307" s="28" t="s">
        <v>215</v>
      </c>
      <c r="E307" s="15"/>
      <c r="G307" s="8"/>
      <c r="I307" s="45"/>
    </row>
    <row r="308" spans="5:9" ht="81" customHeight="1">
      <c r="E308" s="41" t="s">
        <v>78</v>
      </c>
      <c r="G308" s="42"/>
      <c r="I308" s="44"/>
    </row>
    <row r="309" spans="5:7" ht="12.75" customHeight="1">
      <c r="E309" s="27"/>
      <c r="G309" s="32"/>
    </row>
    <row r="310" spans="3:7" s="18" customFormat="1" ht="12.75" customHeight="1">
      <c r="C310" s="33" t="s">
        <v>230</v>
      </c>
      <c r="E310" s="43" t="s">
        <v>77</v>
      </c>
      <c r="G310" s="22"/>
    </row>
    <row r="311" ht="12.75">
      <c r="E311" s="27"/>
    </row>
    <row r="312" spans="1:7" ht="12.75">
      <c r="A312" s="39">
        <v>39469</v>
      </c>
      <c r="C312" s="9">
        <f>IF(A312&lt;&gt;"",A313+17,"")</f>
        <v>21</v>
      </c>
      <c r="E312" s="14" t="s">
        <v>0</v>
      </c>
      <c r="G312" s="10" t="s">
        <v>214</v>
      </c>
    </row>
    <row r="313" spans="1:9" ht="12.75">
      <c r="A313" s="16">
        <f>INT(MOD(INT((A312-2)/7)+0.6,52+5/28))+1</f>
        <v>4</v>
      </c>
      <c r="C313" s="28" t="s">
        <v>258</v>
      </c>
      <c r="E313" s="15"/>
      <c r="G313" s="8"/>
      <c r="I313" s="45"/>
    </row>
    <row r="314" spans="5:9" ht="81" customHeight="1">
      <c r="E314" s="34" t="s">
        <v>85</v>
      </c>
      <c r="G314" s="42"/>
      <c r="I314" s="44"/>
    </row>
    <row r="315" spans="5:7" ht="12.75" customHeight="1">
      <c r="E315" s="27"/>
      <c r="G315" s="32"/>
    </row>
    <row r="316" spans="3:7" s="18" customFormat="1" ht="12.75" customHeight="1">
      <c r="C316" s="33" t="s">
        <v>240</v>
      </c>
      <c r="E316" s="43" t="s">
        <v>76</v>
      </c>
      <c r="G316" s="22"/>
    </row>
    <row r="317" ht="12.75">
      <c r="E317" s="27"/>
    </row>
    <row r="318" spans="1:7" ht="12.75">
      <c r="A318" s="39">
        <v>39469</v>
      </c>
      <c r="C318" s="9">
        <f>IF(A318&lt;&gt;"",A319+17,"")</f>
        <v>21</v>
      </c>
      <c r="E318" s="14" t="s">
        <v>226</v>
      </c>
      <c r="G318" s="10" t="s">
        <v>214</v>
      </c>
    </row>
    <row r="319" spans="1:9" ht="12.75">
      <c r="A319" s="16">
        <f>INT(MOD(INT((A318-2)/7)+0.6,52+5/28))+1</f>
        <v>4</v>
      </c>
      <c r="C319" s="28" t="s">
        <v>242</v>
      </c>
      <c r="E319" s="15"/>
      <c r="G319" s="8"/>
      <c r="I319" s="45"/>
    </row>
    <row r="320" spans="5:9" ht="81" customHeight="1">
      <c r="E320" s="41" t="s">
        <v>69</v>
      </c>
      <c r="G320" s="42"/>
      <c r="I320" s="44"/>
    </row>
    <row r="321" spans="5:7" ht="12.75" customHeight="1">
      <c r="E321" s="27" t="s">
        <v>68</v>
      </c>
      <c r="G321" s="32"/>
    </row>
    <row r="322" ht="12.75">
      <c r="E322" s="27"/>
    </row>
    <row r="323" spans="3:7" s="18" customFormat="1" ht="12.75" customHeight="1">
      <c r="C323" s="33" t="s">
        <v>240</v>
      </c>
      <c r="E323" s="43" t="s">
        <v>76</v>
      </c>
      <c r="G323" s="22"/>
    </row>
    <row r="324" ht="12.75">
      <c r="E324" s="27"/>
    </row>
    <row r="325" spans="1:7" ht="12.75">
      <c r="A325" s="39">
        <v>39464</v>
      </c>
      <c r="C325" s="9">
        <f>IF(A325&lt;&gt;"",A326+17,"")</f>
        <v>20</v>
      </c>
      <c r="E325" s="14" t="s">
        <v>232</v>
      </c>
      <c r="G325" s="10" t="s">
        <v>214</v>
      </c>
    </row>
    <row r="326" spans="1:9" ht="12.75">
      <c r="A326" s="16">
        <f>INT(MOD(INT((A325-2)/7)+0.6,52+5/28))+1</f>
        <v>3</v>
      </c>
      <c r="C326" s="28" t="s">
        <v>215</v>
      </c>
      <c r="E326" s="15"/>
      <c r="G326" s="8"/>
      <c r="I326" s="45"/>
    </row>
    <row r="327" spans="5:9" ht="81" customHeight="1">
      <c r="E327" s="41" t="s">
        <v>67</v>
      </c>
      <c r="G327" s="42"/>
      <c r="I327" s="44"/>
    </row>
    <row r="328" spans="5:7" ht="12.75" customHeight="1">
      <c r="E328" s="27"/>
      <c r="G328" s="32"/>
    </row>
    <row r="329" spans="3:7" s="18" customFormat="1" ht="12.75" customHeight="1">
      <c r="C329" s="33" t="s">
        <v>230</v>
      </c>
      <c r="E329" s="43" t="s">
        <v>3</v>
      </c>
      <c r="G329" s="22"/>
    </row>
    <row r="330" ht="12.75">
      <c r="E330" s="27"/>
    </row>
    <row r="331" spans="1:7" ht="12.75">
      <c r="A331" s="39">
        <v>39463</v>
      </c>
      <c r="C331" s="9">
        <f>IF(A331&lt;&gt;"",A332+17,"")</f>
        <v>20</v>
      </c>
      <c r="E331" s="14" t="s">
        <v>231</v>
      </c>
      <c r="G331" s="10" t="s">
        <v>214</v>
      </c>
    </row>
    <row r="332" spans="1:9" ht="12.75">
      <c r="A332" s="16">
        <f>INT(MOD(INT((A331-2)/7)+0.6,52+5/28))+1</f>
        <v>3</v>
      </c>
      <c r="C332" s="28" t="s">
        <v>215</v>
      </c>
      <c r="E332" s="15"/>
      <c r="G332" s="8"/>
      <c r="I332" s="45"/>
    </row>
    <row r="333" spans="5:9" ht="81" customHeight="1">
      <c r="E333" s="41" t="s">
        <v>66</v>
      </c>
      <c r="G333" s="42"/>
      <c r="I333" s="44"/>
    </row>
    <row r="334" spans="5:7" ht="12.75" customHeight="1">
      <c r="E334" s="27"/>
      <c r="G334" s="32"/>
    </row>
    <row r="335" spans="3:7" s="18" customFormat="1" ht="12.75" customHeight="1">
      <c r="C335" s="33" t="s">
        <v>230</v>
      </c>
      <c r="E335" s="43" t="s">
        <v>183</v>
      </c>
      <c r="G335" s="22"/>
    </row>
    <row r="336" ht="12.75">
      <c r="E336" s="27"/>
    </row>
    <row r="337" spans="1:7" ht="12.75">
      <c r="A337" s="39">
        <v>39462</v>
      </c>
      <c r="C337" s="9">
        <f>IF(A337&lt;&gt;"",A338+17,"")</f>
        <v>20</v>
      </c>
      <c r="E337" s="14" t="s">
        <v>226</v>
      </c>
      <c r="G337" s="10" t="s">
        <v>214</v>
      </c>
    </row>
    <row r="338" spans="1:9" ht="12.75">
      <c r="A338" s="16">
        <f>INT(MOD(INT((A337-2)/7)+0.6,52+5/28))+1</f>
        <v>3</v>
      </c>
      <c r="C338" s="28" t="s">
        <v>242</v>
      </c>
      <c r="E338" s="15"/>
      <c r="G338" s="8"/>
      <c r="I338" s="45"/>
    </row>
    <row r="339" spans="5:9" ht="81" customHeight="1">
      <c r="E339" s="41" t="s">
        <v>65</v>
      </c>
      <c r="G339" s="42"/>
      <c r="I339" s="44"/>
    </row>
    <row r="340" spans="5:7" ht="12.75" customHeight="1">
      <c r="E340" s="27" t="s">
        <v>64</v>
      </c>
      <c r="G340" s="32"/>
    </row>
    <row r="341" ht="12.75">
      <c r="E341" s="27"/>
    </row>
    <row r="342" spans="1:7" ht="12.75">
      <c r="A342" s="39">
        <v>39457</v>
      </c>
      <c r="C342" s="9">
        <f>IF(A342&lt;&gt;"",A343+17,"")</f>
        <v>19</v>
      </c>
      <c r="E342" s="14" t="s">
        <v>227</v>
      </c>
      <c r="G342" s="10" t="s">
        <v>214</v>
      </c>
    </row>
    <row r="343" spans="1:9" ht="12.75">
      <c r="A343" s="16">
        <f>INT(MOD(INT((A342-2)/7)+0.6,52+5/28))+1</f>
        <v>2</v>
      </c>
      <c r="C343" s="28" t="s">
        <v>215</v>
      </c>
      <c r="E343" s="15"/>
      <c r="G343" s="8">
        <v>39462</v>
      </c>
      <c r="I343" s="8">
        <v>39464</v>
      </c>
    </row>
    <row r="344" spans="5:9" ht="81" customHeight="1">
      <c r="E344" s="41" t="s">
        <v>60</v>
      </c>
      <c r="G344" s="42" t="s">
        <v>61</v>
      </c>
      <c r="I344" s="42" t="s">
        <v>62</v>
      </c>
    </row>
    <row r="345" spans="5:7" ht="12.75" customHeight="1">
      <c r="E345" s="17"/>
      <c r="G345" s="32"/>
    </row>
    <row r="346" spans="3:7" s="18" customFormat="1" ht="12.75" customHeight="1">
      <c r="C346" s="33" t="s">
        <v>230</v>
      </c>
      <c r="E346" s="43" t="s">
        <v>63</v>
      </c>
      <c r="G346" s="22"/>
    </row>
    <row r="347" ht="12.75">
      <c r="E347" s="27"/>
    </row>
    <row r="348" spans="1:7" ht="12.75">
      <c r="A348" s="39">
        <v>39456</v>
      </c>
      <c r="C348" s="9">
        <f>IF(A348&lt;&gt;"",A349+17,"")</f>
        <v>19</v>
      </c>
      <c r="E348" s="14" t="s">
        <v>227</v>
      </c>
      <c r="G348" s="10" t="s">
        <v>214</v>
      </c>
    </row>
    <row r="349" spans="1:7" ht="12.75">
      <c r="A349" s="16">
        <f>INT(MOD(INT((A348-2)/7)+0.6,52+5/28))+1</f>
        <v>2</v>
      </c>
      <c r="C349" s="28" t="s">
        <v>215</v>
      </c>
      <c r="E349" s="15"/>
      <c r="G349" s="8"/>
    </row>
    <row r="350" spans="5:7" ht="76.5" customHeight="1">
      <c r="E350" s="41" t="s">
        <v>59</v>
      </c>
      <c r="G350" s="12"/>
    </row>
    <row r="351" spans="5:7" ht="12.75" customHeight="1">
      <c r="E351" s="17"/>
      <c r="G351" s="32"/>
    </row>
    <row r="352" spans="3:7" s="18" customFormat="1" ht="12.75" customHeight="1">
      <c r="C352" s="33" t="s">
        <v>240</v>
      </c>
      <c r="E352" s="43" t="s">
        <v>57</v>
      </c>
      <c r="G352" s="22"/>
    </row>
    <row r="353" ht="12.75">
      <c r="E353" s="27"/>
    </row>
    <row r="354" spans="1:7" ht="12.75">
      <c r="A354" s="39">
        <v>39455</v>
      </c>
      <c r="C354" s="9">
        <f>IF(A354&lt;&gt;"",A355+17,"")</f>
        <v>19</v>
      </c>
      <c r="E354" s="14" t="s">
        <v>226</v>
      </c>
      <c r="G354" s="10" t="s">
        <v>214</v>
      </c>
    </row>
    <row r="355" spans="1:7" ht="12.75">
      <c r="A355" s="16">
        <f>INT(MOD(INT((A354-2)/7)+0.6,52+5/28))+1</f>
        <v>2</v>
      </c>
      <c r="C355" s="28" t="s">
        <v>242</v>
      </c>
      <c r="E355" s="15"/>
      <c r="G355" s="8"/>
    </row>
    <row r="356" spans="5:7" ht="76.5" customHeight="1">
      <c r="E356" s="41" t="s">
        <v>56</v>
      </c>
      <c r="G356" s="12"/>
    </row>
    <row r="357" spans="5:7" ht="12.75" customHeight="1">
      <c r="E357" s="17" t="s">
        <v>58</v>
      </c>
      <c r="G357" s="32"/>
    </row>
    <row r="358" spans="5:7" ht="12.75" customHeight="1">
      <c r="E358" s="17"/>
      <c r="G358" s="32"/>
    </row>
    <row r="359" spans="3:7" s="18" customFormat="1" ht="12.75" customHeight="1">
      <c r="C359" s="33" t="s">
        <v>240</v>
      </c>
      <c r="E359" s="43" t="s">
        <v>57</v>
      </c>
      <c r="G359" s="22"/>
    </row>
    <row r="360" ht="13.5" thickBot="1">
      <c r="E360" s="13"/>
    </row>
    <row r="361" spans="1:11" ht="13.5" thickBot="1">
      <c r="A361" s="50" t="s">
        <v>40</v>
      </c>
      <c r="B361" s="51"/>
      <c r="C361" s="51"/>
      <c r="D361" s="51"/>
      <c r="E361" s="51"/>
      <c r="F361" s="51"/>
      <c r="G361" s="51"/>
      <c r="H361" s="51"/>
      <c r="I361" s="51"/>
      <c r="J361" s="51"/>
      <c r="K361" s="51"/>
    </row>
    <row r="362" ht="12.75">
      <c r="E362" s="27"/>
    </row>
    <row r="363" spans="1:7" ht="12.75">
      <c r="A363" s="8">
        <v>39436</v>
      </c>
      <c r="C363" s="9">
        <f>IF(A363&lt;&gt;"",A364-35,"")</f>
        <v>16</v>
      </c>
      <c r="E363" s="14" t="s">
        <v>232</v>
      </c>
      <c r="G363" s="10" t="s">
        <v>214</v>
      </c>
    </row>
    <row r="364" spans="1:7" ht="12.75">
      <c r="A364" s="16">
        <f>INT(MOD(INT((A363-2)/7)+0.6,52+5/28))+1</f>
        <v>51</v>
      </c>
      <c r="C364" s="28" t="s">
        <v>215</v>
      </c>
      <c r="E364" s="15"/>
      <c r="G364" s="8"/>
    </row>
    <row r="365" spans="5:7" ht="76.5" customHeight="1">
      <c r="E365" s="30" t="s">
        <v>54</v>
      </c>
      <c r="G365" s="30"/>
    </row>
    <row r="366" spans="5:7" ht="12.75" customHeight="1">
      <c r="E366" s="17"/>
      <c r="G366" s="32"/>
    </row>
    <row r="367" spans="3:7" s="18" customFormat="1" ht="12.75" customHeight="1">
      <c r="C367" s="33" t="s">
        <v>230</v>
      </c>
      <c r="E367" s="43" t="s">
        <v>55</v>
      </c>
      <c r="G367" s="22"/>
    </row>
    <row r="369" spans="1:7" ht="12.75">
      <c r="A369" s="8">
        <v>39435</v>
      </c>
      <c r="C369" s="9">
        <f>IF(A369&lt;&gt;"",A370-35,"")</f>
        <v>16</v>
      </c>
      <c r="E369" s="14" t="s">
        <v>232</v>
      </c>
      <c r="G369" s="10" t="s">
        <v>214</v>
      </c>
    </row>
    <row r="370" spans="1:7" ht="12.75">
      <c r="A370" s="16">
        <f>INT(MOD(INT((A369-2)/7)+0.6,52+5/28))+1</f>
        <v>51</v>
      </c>
      <c r="C370" s="28" t="s">
        <v>215</v>
      </c>
      <c r="E370" s="15"/>
      <c r="G370" s="8"/>
    </row>
    <row r="371" spans="5:7" ht="76.5" customHeight="1">
      <c r="E371" s="30" t="s">
        <v>53</v>
      </c>
      <c r="G371" s="30"/>
    </row>
    <row r="372" spans="5:7" ht="12.75" customHeight="1">
      <c r="E372" s="17"/>
      <c r="G372" s="32"/>
    </row>
    <row r="374" spans="1:7" ht="12.75">
      <c r="A374" s="8">
        <v>39434</v>
      </c>
      <c r="C374" s="9">
        <f>IF(A374&lt;&gt;"",A375-35,"")</f>
        <v>16</v>
      </c>
      <c r="E374" s="14" t="s">
        <v>226</v>
      </c>
      <c r="G374" s="10" t="s">
        <v>214</v>
      </c>
    </row>
    <row r="375" spans="1:7" ht="12.75">
      <c r="A375" s="16">
        <f>INT(MOD(INT((A374-2)/7)+0.6,52+5/28))+1</f>
        <v>51</v>
      </c>
      <c r="C375" s="28" t="s">
        <v>242</v>
      </c>
      <c r="E375" s="15"/>
      <c r="G375" s="8"/>
    </row>
    <row r="376" spans="5:7" ht="76.5" customHeight="1">
      <c r="E376" s="30" t="s">
        <v>51</v>
      </c>
      <c r="G376" s="30"/>
    </row>
    <row r="377" spans="5:7" ht="12.75" customHeight="1">
      <c r="E377" s="17" t="s">
        <v>52</v>
      </c>
      <c r="G377" s="32"/>
    </row>
    <row r="378" spans="5:7" ht="12.75" customHeight="1">
      <c r="E378" s="17"/>
      <c r="G378" s="32"/>
    </row>
    <row r="379" spans="3:7" s="18" customFormat="1" ht="12.75" customHeight="1">
      <c r="C379" s="33" t="s">
        <v>230</v>
      </c>
      <c r="E379" s="43" t="s">
        <v>41</v>
      </c>
      <c r="G379" s="22"/>
    </row>
    <row r="381" spans="1:7" ht="12.75">
      <c r="A381" s="8">
        <v>39429</v>
      </c>
      <c r="C381" s="9">
        <f>IF(A381&lt;&gt;"",A382-35,"")</f>
        <v>15</v>
      </c>
      <c r="E381" s="14" t="s">
        <v>232</v>
      </c>
      <c r="G381" s="10" t="s">
        <v>214</v>
      </c>
    </row>
    <row r="382" spans="1:7" ht="12.75">
      <c r="A382" s="16">
        <f>INT(MOD(INT((A381-2)/7)+0.6,52+5/28))+1</f>
        <v>50</v>
      </c>
      <c r="C382" s="28" t="s">
        <v>215</v>
      </c>
      <c r="E382" s="15"/>
      <c r="G382" s="8"/>
    </row>
    <row r="383" spans="5:7" ht="76.5" customHeight="1">
      <c r="E383" s="30" t="s">
        <v>39</v>
      </c>
      <c r="G383" s="30"/>
    </row>
    <row r="384" spans="5:7" ht="12.75" customHeight="1">
      <c r="E384" s="17"/>
      <c r="G384" s="32"/>
    </row>
    <row r="385" spans="3:7" s="18" customFormat="1" ht="12.75" customHeight="1">
      <c r="C385" s="33" t="s">
        <v>230</v>
      </c>
      <c r="E385" s="43" t="s">
        <v>38</v>
      </c>
      <c r="G385" s="22"/>
    </row>
    <row r="387" spans="1:7" ht="12.75">
      <c r="A387" s="8">
        <v>39428</v>
      </c>
      <c r="C387" s="9">
        <f>IF(A387&lt;&gt;"",A388-35,"")</f>
        <v>15</v>
      </c>
      <c r="E387" s="14" t="s">
        <v>232</v>
      </c>
      <c r="G387" s="10" t="s">
        <v>214</v>
      </c>
    </row>
    <row r="388" spans="1:7" ht="12.75">
      <c r="A388" s="16">
        <f>INT(MOD(INT((A387-2)/7)+0.6,52+5/28))+1</f>
        <v>50</v>
      </c>
      <c r="C388" s="28" t="s">
        <v>215</v>
      </c>
      <c r="E388" s="15"/>
      <c r="G388" s="8">
        <v>39429</v>
      </c>
    </row>
    <row r="389" spans="5:7" ht="76.5" customHeight="1">
      <c r="E389" s="30" t="s">
        <v>36</v>
      </c>
      <c r="G389" s="30" t="s">
        <v>37</v>
      </c>
    </row>
    <row r="390" spans="5:7" ht="12.75" customHeight="1">
      <c r="E390" s="17"/>
      <c r="G390" s="32"/>
    </row>
    <row r="391" spans="3:7" s="18" customFormat="1" ht="12.75" customHeight="1">
      <c r="C391" s="33" t="s">
        <v>230</v>
      </c>
      <c r="E391" s="43" t="s">
        <v>38</v>
      </c>
      <c r="G391" s="22"/>
    </row>
    <row r="393" spans="1:7" ht="12.75">
      <c r="A393" s="8">
        <v>39427</v>
      </c>
      <c r="C393" s="9">
        <f>IF(A393&lt;&gt;"",A394-35,"")</f>
        <v>15</v>
      </c>
      <c r="E393" s="14" t="s">
        <v>226</v>
      </c>
      <c r="G393" s="10" t="s">
        <v>214</v>
      </c>
    </row>
    <row r="394" spans="1:7" ht="12.75">
      <c r="A394" s="16">
        <f>INT(MOD(INT((A393-2)/7)+0.6,52+5/28))+1</f>
        <v>50</v>
      </c>
      <c r="C394" s="28" t="s">
        <v>242</v>
      </c>
      <c r="E394" s="15"/>
      <c r="G394" s="8"/>
    </row>
    <row r="395" spans="5:7" ht="76.5" customHeight="1">
      <c r="E395" s="30" t="s">
        <v>35</v>
      </c>
      <c r="G395" s="30"/>
    </row>
    <row r="396" spans="5:7" ht="12.75" customHeight="1">
      <c r="E396" s="17" t="s">
        <v>33</v>
      </c>
      <c r="G396" s="32"/>
    </row>
    <row r="397" spans="5:7" ht="12.75" customHeight="1">
      <c r="E397" s="17" t="s">
        <v>34</v>
      </c>
      <c r="G397" s="32"/>
    </row>
    <row r="398" spans="5:7" ht="12.75" customHeight="1">
      <c r="E398" s="17"/>
      <c r="G398" s="32"/>
    </row>
    <row r="399" spans="3:7" s="18" customFormat="1" ht="12.75" customHeight="1">
      <c r="C399" s="33" t="s">
        <v>240</v>
      </c>
      <c r="E399" s="43" t="s">
        <v>32</v>
      </c>
      <c r="G399" s="22"/>
    </row>
    <row r="400" spans="5:7" ht="12.75" customHeight="1">
      <c r="E400" s="17"/>
      <c r="G400" s="32"/>
    </row>
    <row r="401" spans="1:7" ht="12.75">
      <c r="A401" s="8">
        <v>39422</v>
      </c>
      <c r="C401" s="9">
        <f>IF(A401&lt;&gt;"",A402-35,"")</f>
        <v>14</v>
      </c>
      <c r="E401" s="14" t="s">
        <v>232</v>
      </c>
      <c r="G401" s="10" t="s">
        <v>214</v>
      </c>
    </row>
    <row r="402" spans="1:7" ht="12.75">
      <c r="A402" s="16">
        <f>INT(MOD(INT((A401-2)/7)+0.6,52+5/28))+1</f>
        <v>49</v>
      </c>
      <c r="C402" s="28" t="s">
        <v>215</v>
      </c>
      <c r="E402" s="15"/>
      <c r="G402" s="8"/>
    </row>
    <row r="403" spans="5:7" ht="76.5" customHeight="1">
      <c r="E403" s="30" t="s">
        <v>30</v>
      </c>
      <c r="G403" s="30"/>
    </row>
    <row r="404" spans="5:7" ht="12.75" customHeight="1">
      <c r="E404" s="17"/>
      <c r="G404" s="32"/>
    </row>
    <row r="405" spans="3:7" s="18" customFormat="1" ht="12.75" customHeight="1">
      <c r="C405" s="33" t="s">
        <v>230</v>
      </c>
      <c r="E405" s="43" t="s">
        <v>29</v>
      </c>
      <c r="G405" s="22"/>
    </row>
    <row r="407" spans="1:7" ht="12.75">
      <c r="A407" s="8">
        <v>39421</v>
      </c>
      <c r="C407" s="9">
        <f>IF(A407&lt;&gt;"",A408-35,"")</f>
        <v>14</v>
      </c>
      <c r="E407" s="14" t="s">
        <v>227</v>
      </c>
      <c r="G407" s="10" t="s">
        <v>214</v>
      </c>
    </row>
    <row r="408" spans="1:7" ht="12.75">
      <c r="A408" s="16">
        <f>INT(MOD(INT((A407-2)/7)+0.6,52+5/28))+1</f>
        <v>49</v>
      </c>
      <c r="C408" s="28" t="s">
        <v>215</v>
      </c>
      <c r="E408" s="15"/>
      <c r="G408" s="8">
        <v>39422</v>
      </c>
    </row>
    <row r="409" spans="5:7" ht="76.5" customHeight="1">
      <c r="E409" s="30" t="s">
        <v>31</v>
      </c>
      <c r="G409" s="30" t="s">
        <v>28</v>
      </c>
    </row>
    <row r="410" spans="5:7" ht="12.75" customHeight="1">
      <c r="E410" s="17"/>
      <c r="G410" s="32"/>
    </row>
    <row r="411" spans="3:7" s="18" customFormat="1" ht="12.75" customHeight="1">
      <c r="C411" s="33" t="s">
        <v>240</v>
      </c>
      <c r="E411" s="43" t="s">
        <v>25</v>
      </c>
      <c r="G411" s="22"/>
    </row>
    <row r="413" spans="1:7" ht="12.75">
      <c r="A413" s="8">
        <v>39420</v>
      </c>
      <c r="C413" s="9">
        <f>IF(A413&lt;&gt;"",A414-35,"")</f>
        <v>14</v>
      </c>
      <c r="E413" s="14" t="s">
        <v>24</v>
      </c>
      <c r="G413" s="10" t="s">
        <v>214</v>
      </c>
    </row>
    <row r="414" spans="1:7" ht="12.75">
      <c r="A414" s="16">
        <f>INT(MOD(INT((A413-2)/7)+0.6,52+5/28))+1</f>
        <v>49</v>
      </c>
      <c r="C414" s="28" t="s">
        <v>242</v>
      </c>
      <c r="E414" s="15"/>
      <c r="G414" s="8"/>
    </row>
    <row r="415" spans="5:7" ht="76.5" customHeight="1">
      <c r="E415" s="30" t="s">
        <v>26</v>
      </c>
      <c r="G415" s="30"/>
    </row>
    <row r="416" spans="5:7" ht="12.75" customHeight="1">
      <c r="E416" s="17" t="s">
        <v>27</v>
      </c>
      <c r="G416" s="32"/>
    </row>
    <row r="417" spans="5:7" ht="12.75" customHeight="1">
      <c r="E417" s="17"/>
      <c r="G417" s="32"/>
    </row>
    <row r="418" spans="3:7" s="18" customFormat="1" ht="12.75" customHeight="1">
      <c r="C418" s="33" t="s">
        <v>230</v>
      </c>
      <c r="E418" s="43" t="s">
        <v>183</v>
      </c>
      <c r="G418" s="22"/>
    </row>
    <row r="420" spans="1:7" ht="12.75">
      <c r="A420" s="8">
        <v>39415</v>
      </c>
      <c r="C420" s="9">
        <f>IF(A420&lt;&gt;"",A421-35,"")</f>
        <v>13</v>
      </c>
      <c r="E420" s="14" t="s">
        <v>203</v>
      </c>
      <c r="G420" s="10" t="s">
        <v>214</v>
      </c>
    </row>
    <row r="421" spans="1:7" ht="12.75">
      <c r="A421" s="16">
        <f>INT(MOD(INT((A420-2)/7)+0.6,52+5/28))+1</f>
        <v>48</v>
      </c>
      <c r="C421" s="28" t="s">
        <v>215</v>
      </c>
      <c r="E421" s="15"/>
      <c r="G421" s="8">
        <v>39420</v>
      </c>
    </row>
    <row r="422" spans="5:7" ht="76.5" customHeight="1">
      <c r="E422" s="30" t="s">
        <v>22</v>
      </c>
      <c r="G422" s="30" t="s">
        <v>20</v>
      </c>
    </row>
    <row r="423" spans="5:7" ht="12.75" customHeight="1">
      <c r="E423" s="17" t="s">
        <v>23</v>
      </c>
      <c r="G423" s="32"/>
    </row>
    <row r="424" spans="5:7" ht="12.75" customHeight="1">
      <c r="E424" s="17"/>
      <c r="G424" s="32"/>
    </row>
    <row r="425" spans="3:7" s="18" customFormat="1" ht="12.75" customHeight="1">
      <c r="C425" s="33" t="s">
        <v>240</v>
      </c>
      <c r="E425" s="43" t="s">
        <v>21</v>
      </c>
      <c r="G425" s="22"/>
    </row>
    <row r="427" spans="1:7" ht="12.75">
      <c r="A427" s="8">
        <v>39414</v>
      </c>
      <c r="C427" s="9">
        <f>IF(A427&lt;&gt;"",A428-35,"")</f>
        <v>13</v>
      </c>
      <c r="E427" s="14" t="s">
        <v>227</v>
      </c>
      <c r="G427" s="10" t="s">
        <v>214</v>
      </c>
    </row>
    <row r="428" spans="1:7" ht="12.75">
      <c r="A428" s="16">
        <f>INT(MOD(INT((A427-2)/7)+0.6,52+5/28))+1</f>
        <v>48</v>
      </c>
      <c r="C428" s="28" t="s">
        <v>215</v>
      </c>
      <c r="E428" s="15"/>
      <c r="G428" s="8"/>
    </row>
    <row r="429" spans="5:7" ht="76.5" customHeight="1">
      <c r="E429" s="30" t="s">
        <v>19</v>
      </c>
      <c r="G429" s="30"/>
    </row>
    <row r="430" spans="5:7" ht="12.75" customHeight="1">
      <c r="E430" s="17"/>
      <c r="G430" s="32"/>
    </row>
    <row r="431" spans="1:7" ht="12.75">
      <c r="A431" s="8">
        <v>39413</v>
      </c>
      <c r="C431" s="9">
        <f>IF(A431&lt;&gt;"",A432-35,"")</f>
        <v>13</v>
      </c>
      <c r="E431" s="14" t="s">
        <v>0</v>
      </c>
      <c r="G431" s="10" t="s">
        <v>214</v>
      </c>
    </row>
    <row r="432" spans="1:7" ht="12.75">
      <c r="A432" s="16">
        <f>INT(MOD(INT((A431-2)/7)+0.6,52+5/28))+1</f>
        <v>48</v>
      </c>
      <c r="C432" s="28" t="s">
        <v>215</v>
      </c>
      <c r="E432" s="15"/>
      <c r="G432" s="8"/>
    </row>
    <row r="433" spans="5:7" ht="76.5" customHeight="1">
      <c r="E433" s="30" t="s">
        <v>19</v>
      </c>
      <c r="G433" s="30"/>
    </row>
    <row r="434" spans="5:7" ht="12.75" customHeight="1">
      <c r="E434" s="17"/>
      <c r="G434" s="32"/>
    </row>
    <row r="435" spans="1:7" ht="12.75">
      <c r="A435" s="8">
        <v>39413</v>
      </c>
      <c r="C435" s="9">
        <f>IF(A435&lt;&gt;"",A436-35,"")</f>
        <v>13</v>
      </c>
      <c r="E435" s="14" t="s">
        <v>203</v>
      </c>
      <c r="G435" s="10" t="s">
        <v>214</v>
      </c>
    </row>
    <row r="436" spans="1:7" ht="12.75">
      <c r="A436" s="16">
        <f>INT(MOD(INT((A435-2)/7)+0.6,52+5/28))+1</f>
        <v>48</v>
      </c>
      <c r="C436" s="28" t="s">
        <v>215</v>
      </c>
      <c r="E436" s="15"/>
      <c r="G436" s="8"/>
    </row>
    <row r="437" spans="5:7" ht="76.5" customHeight="1">
      <c r="E437" s="30" t="s">
        <v>19</v>
      </c>
      <c r="G437" s="30"/>
    </row>
    <row r="438" spans="5:7" ht="12.75" customHeight="1">
      <c r="E438" s="17"/>
      <c r="G438" s="32"/>
    </row>
    <row r="439" spans="1:7" ht="12.75">
      <c r="A439" s="8">
        <v>39408</v>
      </c>
      <c r="C439" s="9">
        <f>IF(A439&lt;&gt;"",A440-35,"")</f>
        <v>12</v>
      </c>
      <c r="E439" s="14" t="s">
        <v>231</v>
      </c>
      <c r="G439" s="10" t="s">
        <v>214</v>
      </c>
    </row>
    <row r="440" spans="1:7" ht="12.75">
      <c r="A440" s="16">
        <f>INT(MOD(INT((A439-2)/7)+0.6,52+5/28))+1</f>
        <v>47</v>
      </c>
      <c r="C440" s="28" t="s">
        <v>215</v>
      </c>
      <c r="E440" s="15"/>
      <c r="G440" s="8">
        <v>39413</v>
      </c>
    </row>
    <row r="441" spans="5:7" ht="76.5" customHeight="1">
      <c r="E441" s="30" t="s">
        <v>15</v>
      </c>
      <c r="G441" s="30" t="s">
        <v>260</v>
      </c>
    </row>
    <row r="442" spans="5:7" ht="12.75" customHeight="1">
      <c r="E442" s="17"/>
      <c r="G442" s="32"/>
    </row>
    <row r="443" spans="3:7" s="18" customFormat="1" ht="12.75" customHeight="1">
      <c r="C443" s="33" t="s">
        <v>240</v>
      </c>
      <c r="E443" s="43" t="s">
        <v>16</v>
      </c>
      <c r="G443" s="22"/>
    </row>
    <row r="445" spans="1:7" ht="12.75">
      <c r="A445" s="8">
        <v>39407</v>
      </c>
      <c r="C445" s="9">
        <f>IF(A445&lt;&gt;"",A446-35,"")</f>
        <v>12</v>
      </c>
      <c r="E445" s="14" t="s">
        <v>231</v>
      </c>
      <c r="G445" s="10" t="s">
        <v>214</v>
      </c>
    </row>
    <row r="446" spans="1:7" ht="12.75">
      <c r="A446" s="16">
        <f>INT(MOD(INT((A445-2)/7)+0.6,52+5/28))+1</f>
        <v>47</v>
      </c>
      <c r="C446" s="28" t="s">
        <v>215</v>
      </c>
      <c r="E446" s="15"/>
      <c r="G446" s="8"/>
    </row>
    <row r="447" spans="5:7" ht="76.5" customHeight="1">
      <c r="E447" s="30" t="s">
        <v>17</v>
      </c>
      <c r="G447" s="30"/>
    </row>
    <row r="448" spans="5:7" ht="12.75" customHeight="1">
      <c r="E448" s="17"/>
      <c r="G448" s="32"/>
    </row>
    <row r="449" spans="3:7" s="18" customFormat="1" ht="12.75" customHeight="1">
      <c r="C449" s="33" t="s">
        <v>240</v>
      </c>
      <c r="E449" s="43" t="s">
        <v>16</v>
      </c>
      <c r="G449" s="22"/>
    </row>
    <row r="451" spans="1:7" ht="12.75">
      <c r="A451" s="8">
        <v>39406</v>
      </c>
      <c r="C451" s="9">
        <f>IF(A451&lt;&gt;"",A452-35,"")</f>
        <v>12</v>
      </c>
      <c r="E451" s="14" t="s">
        <v>9</v>
      </c>
      <c r="G451" s="10" t="s">
        <v>214</v>
      </c>
    </row>
    <row r="452" spans="1:7" ht="12.75">
      <c r="A452" s="16">
        <f>INT(MOD(INT((A451-2)/7)+0.6,52+5/28))+1</f>
        <v>47</v>
      </c>
      <c r="C452" s="28" t="s">
        <v>242</v>
      </c>
      <c r="E452" s="15"/>
      <c r="G452" s="8">
        <v>39408</v>
      </c>
    </row>
    <row r="453" spans="5:7" ht="76.5" customHeight="1">
      <c r="E453" s="30" t="s">
        <v>11</v>
      </c>
      <c r="G453" s="30" t="s">
        <v>14</v>
      </c>
    </row>
    <row r="454" spans="5:7" ht="12.75" customHeight="1">
      <c r="E454" s="17" t="s">
        <v>12</v>
      </c>
      <c r="G454" s="32"/>
    </row>
    <row r="455" spans="5:7" ht="12.75" customHeight="1">
      <c r="E455"/>
      <c r="G455" s="32"/>
    </row>
    <row r="456" spans="3:7" s="18" customFormat="1" ht="27" customHeight="1">
      <c r="C456" s="33" t="s">
        <v>240</v>
      </c>
      <c r="E456" s="25" t="s">
        <v>10</v>
      </c>
      <c r="G456" s="22"/>
    </row>
    <row r="458" spans="1:7" ht="12.75">
      <c r="A458" s="8">
        <v>39401</v>
      </c>
      <c r="C458" s="9">
        <f>IF(A458&lt;&gt;"",A459-35,"")</f>
        <v>11</v>
      </c>
      <c r="E458" s="14" t="s">
        <v>6</v>
      </c>
      <c r="G458" s="10" t="s">
        <v>214</v>
      </c>
    </row>
    <row r="459" spans="1:7" ht="12.75">
      <c r="A459" s="16">
        <f>INT(MOD(INT((A458-2)/7)+0.6,52+5/28))+1</f>
        <v>46</v>
      </c>
      <c r="C459" s="28" t="s">
        <v>215</v>
      </c>
      <c r="E459" s="15"/>
      <c r="G459" s="8"/>
    </row>
    <row r="460" spans="5:7" ht="76.5" customHeight="1">
      <c r="E460" s="23" t="s">
        <v>7</v>
      </c>
      <c r="G460" s="30"/>
    </row>
    <row r="461" spans="5:7" ht="12.75" customHeight="1">
      <c r="E461"/>
      <c r="G461" s="32"/>
    </row>
    <row r="462" spans="1:7" ht="12.75">
      <c r="A462" s="8">
        <v>39400</v>
      </c>
      <c r="C462" s="9">
        <f>IF(A462&lt;&gt;"",A463-35,"")</f>
        <v>11</v>
      </c>
      <c r="E462" s="14" t="s">
        <v>259</v>
      </c>
      <c r="G462" s="10" t="s">
        <v>214</v>
      </c>
    </row>
    <row r="463" spans="1:7" ht="12.75">
      <c r="A463" s="16">
        <f>INT(MOD(INT((A462-2)/7)+0.6,52+5/28))+1</f>
        <v>46</v>
      </c>
      <c r="C463" s="28" t="s">
        <v>215</v>
      </c>
      <c r="E463" s="15"/>
      <c r="G463" s="8">
        <v>39408</v>
      </c>
    </row>
    <row r="464" spans="5:7" ht="76.5" customHeight="1">
      <c r="E464" s="30" t="s">
        <v>8</v>
      </c>
      <c r="G464" s="30" t="s">
        <v>13</v>
      </c>
    </row>
    <row r="465" spans="5:7" ht="12.75" customHeight="1">
      <c r="E465"/>
      <c r="G465" s="32"/>
    </row>
    <row r="466" spans="1:7" ht="12.75">
      <c r="A466" s="8">
        <v>39399</v>
      </c>
      <c r="C466" s="9">
        <f>IF(A466&lt;&gt;"",A467-35,"")</f>
        <v>11</v>
      </c>
      <c r="E466" s="14" t="s">
        <v>226</v>
      </c>
      <c r="G466" s="10" t="s">
        <v>214</v>
      </c>
    </row>
    <row r="467" spans="1:7" ht="12.75">
      <c r="A467" s="16">
        <f>INT(MOD(INT((A466-2)/7)+0.6,52+5/28))+1</f>
        <v>46</v>
      </c>
      <c r="C467" s="28" t="s">
        <v>242</v>
      </c>
      <c r="E467" s="15"/>
      <c r="G467" s="8"/>
    </row>
    <row r="468" spans="5:7" ht="76.5" customHeight="1">
      <c r="E468" s="30" t="s">
        <v>4</v>
      </c>
      <c r="G468" s="30"/>
    </row>
    <row r="469" spans="5:7" ht="12.75" customHeight="1">
      <c r="E469" s="17" t="s">
        <v>5</v>
      </c>
      <c r="G469" s="32"/>
    </row>
    <row r="470" spans="5:7" ht="12.75" customHeight="1">
      <c r="E470" s="17"/>
      <c r="G470" s="32"/>
    </row>
    <row r="471" spans="3:7" s="18" customFormat="1" ht="12.75" customHeight="1">
      <c r="C471" s="33" t="s">
        <v>230</v>
      </c>
      <c r="E471" s="31" t="s">
        <v>3</v>
      </c>
      <c r="G471" s="22"/>
    </row>
    <row r="473" spans="1:7" ht="12.75">
      <c r="A473" s="8">
        <v>39394</v>
      </c>
      <c r="C473" s="9">
        <f>IF(A473&lt;&gt;"",A474-35,"")</f>
        <v>10</v>
      </c>
      <c r="E473" s="14" t="s">
        <v>232</v>
      </c>
      <c r="G473" s="10" t="s">
        <v>214</v>
      </c>
    </row>
    <row r="474" spans="1:7" ht="12.75">
      <c r="A474" s="16">
        <f>INT(MOD(INT((A473-2)/7)+0.6,52+5/28))+1</f>
        <v>45</v>
      </c>
      <c r="C474" s="28" t="s">
        <v>215</v>
      </c>
      <c r="E474" s="15"/>
      <c r="G474" s="8"/>
    </row>
    <row r="475" spans="5:7" ht="76.5" customHeight="1">
      <c r="E475" s="30" t="s">
        <v>224</v>
      </c>
      <c r="G475" s="30"/>
    </row>
    <row r="476" spans="5:7" ht="12.75" customHeight="1">
      <c r="E476" s="17"/>
      <c r="G476" s="32"/>
    </row>
    <row r="477" spans="3:7" s="18" customFormat="1" ht="12.75" customHeight="1">
      <c r="C477" s="33" t="s">
        <v>230</v>
      </c>
      <c r="E477" s="31" t="s">
        <v>225</v>
      </c>
      <c r="G477" s="22"/>
    </row>
    <row r="478" ht="13.5" thickBot="1"/>
    <row r="479" spans="1:11" ht="13.5" thickBot="1">
      <c r="A479" s="50" t="s">
        <v>256</v>
      </c>
      <c r="B479" s="51"/>
      <c r="C479" s="51"/>
      <c r="D479" s="51"/>
      <c r="E479" s="51"/>
      <c r="F479" s="51"/>
      <c r="G479" s="51"/>
      <c r="H479" s="51"/>
      <c r="I479" s="51"/>
      <c r="J479" s="51"/>
      <c r="K479" s="51"/>
    </row>
    <row r="480" ht="12.75">
      <c r="K480" s="38"/>
    </row>
    <row r="481" spans="1:7" ht="12.75">
      <c r="A481" s="8">
        <v>39380</v>
      </c>
      <c r="C481" s="9">
        <f>IF(A481&lt;&gt;"",A482-35,"")</f>
        <v>8</v>
      </c>
      <c r="E481" s="14" t="s">
        <v>232</v>
      </c>
      <c r="G481" s="10" t="s">
        <v>214</v>
      </c>
    </row>
    <row r="482" spans="1:7" ht="12.75">
      <c r="A482" s="16">
        <f>INT(MOD(INT((A481-2)/7)+0.6,52+5/28))+1</f>
        <v>43</v>
      </c>
      <c r="C482" s="28" t="s">
        <v>215</v>
      </c>
      <c r="E482" s="15"/>
      <c r="G482" s="8"/>
    </row>
    <row r="483" spans="5:7" ht="76.5" customHeight="1">
      <c r="E483" s="25" t="s">
        <v>249</v>
      </c>
      <c r="G483" s="30"/>
    </row>
    <row r="485" spans="1:7" ht="12.75">
      <c r="A485" s="8">
        <v>39379</v>
      </c>
      <c r="C485" s="9">
        <f>IF(A485&lt;&gt;"",A486-35,"")</f>
        <v>8</v>
      </c>
      <c r="E485" s="14" t="s">
        <v>228</v>
      </c>
      <c r="G485" s="10" t="s">
        <v>214</v>
      </c>
    </row>
    <row r="486" spans="1:7" ht="12.75">
      <c r="A486" s="16">
        <f>INT(MOD(INT((A485-2)/7)+0.6,52+5/28))+1</f>
        <v>43</v>
      </c>
      <c r="C486" s="28" t="s">
        <v>215</v>
      </c>
      <c r="E486" s="15"/>
      <c r="G486" s="8">
        <v>39394</v>
      </c>
    </row>
    <row r="487" spans="5:7" ht="76.5" customHeight="1">
      <c r="E487" s="25" t="s">
        <v>248</v>
      </c>
      <c r="G487" s="30" t="s">
        <v>247</v>
      </c>
    </row>
    <row r="489" spans="1:7" ht="12.75">
      <c r="A489" s="8">
        <v>39378</v>
      </c>
      <c r="C489" s="9">
        <f>IF(A489&lt;&gt;"",A490-35,"")</f>
        <v>8</v>
      </c>
      <c r="E489" s="14" t="s">
        <v>226</v>
      </c>
      <c r="G489" s="10" t="s">
        <v>214</v>
      </c>
    </row>
    <row r="490" spans="1:7" ht="12.75">
      <c r="A490" s="16">
        <f>INT(MOD(INT((A489-2)/7)+0.6,52+5/28))+1</f>
        <v>43</v>
      </c>
      <c r="C490" s="28" t="s">
        <v>242</v>
      </c>
      <c r="E490" s="15"/>
      <c r="G490" s="8"/>
    </row>
    <row r="491" spans="5:7" ht="76.5" customHeight="1">
      <c r="E491" s="25" t="s">
        <v>252</v>
      </c>
      <c r="G491" s="30"/>
    </row>
    <row r="492" spans="5:7" ht="12.75" customHeight="1">
      <c r="E492" s="17" t="s">
        <v>253</v>
      </c>
      <c r="G492" s="32"/>
    </row>
    <row r="494" spans="1:7" ht="12.75">
      <c r="A494" s="8">
        <v>39373</v>
      </c>
      <c r="C494" s="9">
        <f>IF(A494&lt;&gt;"",A495-35,"")</f>
        <v>7</v>
      </c>
      <c r="E494" s="14" t="s">
        <v>227</v>
      </c>
      <c r="G494" s="10" t="s">
        <v>214</v>
      </c>
    </row>
    <row r="495" spans="1:7" ht="12.75">
      <c r="A495" s="16">
        <f>INT(MOD(INT((A494-2)/7)+0.6,52+5/28))+1</f>
        <v>42</v>
      </c>
      <c r="C495" s="28" t="s">
        <v>215</v>
      </c>
      <c r="E495" s="15"/>
      <c r="G495" s="8"/>
    </row>
    <row r="496" spans="5:7" ht="76.5" customHeight="1">
      <c r="E496" s="25" t="s">
        <v>254</v>
      </c>
      <c r="G496" s="30"/>
    </row>
    <row r="498" spans="1:7" ht="12.75">
      <c r="A498" s="8">
        <v>39372</v>
      </c>
      <c r="C498" s="9">
        <f>IF(A498&lt;&gt;"",A499-35,"")</f>
        <v>7</v>
      </c>
      <c r="E498" s="14" t="s">
        <v>241</v>
      </c>
      <c r="G498" s="10" t="s">
        <v>214</v>
      </c>
    </row>
    <row r="499" spans="1:7" ht="12.75">
      <c r="A499" s="16">
        <f>INT(MOD(INT((A498-2)/7)+0.6,52+5/28))+1</f>
        <v>42</v>
      </c>
      <c r="C499" s="28" t="s">
        <v>215</v>
      </c>
      <c r="E499" s="15"/>
      <c r="G499" s="8"/>
    </row>
    <row r="500" spans="5:7" ht="76.5" customHeight="1">
      <c r="E500" s="25" t="s">
        <v>194</v>
      </c>
      <c r="G500" s="30"/>
    </row>
    <row r="501" spans="5:7" ht="12.75" customHeight="1">
      <c r="E501" s="17"/>
      <c r="G501" s="32"/>
    </row>
    <row r="502" spans="3:7" s="18" customFormat="1" ht="12.75" customHeight="1">
      <c r="C502" s="33" t="s">
        <v>230</v>
      </c>
      <c r="E502" s="31" t="s">
        <v>196</v>
      </c>
      <c r="G502" s="22"/>
    </row>
    <row r="504" spans="1:7" ht="12.75">
      <c r="A504" s="8">
        <v>39371</v>
      </c>
      <c r="C504" s="9">
        <f>IF(A504&lt;&gt;"",A505-35,"")</f>
        <v>7</v>
      </c>
      <c r="E504" s="14" t="s">
        <v>226</v>
      </c>
      <c r="G504" s="10" t="s">
        <v>214</v>
      </c>
    </row>
    <row r="505" spans="1:7" ht="12.75">
      <c r="A505" s="16">
        <f>INT(MOD(INT((A504-2)/7)+0.6,52+5/28))+1</f>
        <v>42</v>
      </c>
      <c r="C505" s="28" t="s">
        <v>215</v>
      </c>
      <c r="E505" s="15"/>
      <c r="G505" s="8"/>
    </row>
    <row r="506" spans="5:7" ht="76.5" customHeight="1">
      <c r="E506" s="25" t="s">
        <v>192</v>
      </c>
      <c r="G506" s="30"/>
    </row>
    <row r="507" spans="5:7" ht="12.75" customHeight="1">
      <c r="E507" s="17" t="s">
        <v>193</v>
      </c>
      <c r="G507" s="32"/>
    </row>
    <row r="508" spans="5:7" ht="12.75" customHeight="1">
      <c r="E508" s="17"/>
      <c r="G508" s="32"/>
    </row>
    <row r="509" spans="3:7" s="18" customFormat="1" ht="12.75" customHeight="1">
      <c r="C509" s="33" t="s">
        <v>240</v>
      </c>
      <c r="E509" s="31" t="s">
        <v>195</v>
      </c>
      <c r="G509" s="22"/>
    </row>
    <row r="511" spans="1:7" ht="12.75">
      <c r="A511" s="8">
        <v>39366</v>
      </c>
      <c r="C511" s="9">
        <f>IF(A511&lt;&gt;"",A512-35,"")</f>
        <v>6</v>
      </c>
      <c r="E511" s="14" t="s">
        <v>231</v>
      </c>
      <c r="G511" s="10" t="s">
        <v>214</v>
      </c>
    </row>
    <row r="512" spans="1:7" ht="12.75">
      <c r="A512" s="16">
        <f>INT(MOD(INT((A511-2)/7)+0.6,52+5/28))+1</f>
        <v>41</v>
      </c>
      <c r="C512" s="28" t="s">
        <v>215</v>
      </c>
      <c r="E512" s="15"/>
      <c r="G512" s="8">
        <v>39372</v>
      </c>
    </row>
    <row r="513" spans="5:7" ht="76.5" customHeight="1">
      <c r="E513" s="25" t="s">
        <v>229</v>
      </c>
      <c r="G513" s="30" t="s">
        <v>246</v>
      </c>
    </row>
    <row r="514" spans="5:7" ht="12.75" customHeight="1">
      <c r="E514" s="26"/>
      <c r="G514" s="32"/>
    </row>
    <row r="515" spans="3:7" s="18" customFormat="1" ht="12.75" customHeight="1">
      <c r="C515" s="18" t="s">
        <v>230</v>
      </c>
      <c r="E515" s="31" t="s">
        <v>234</v>
      </c>
      <c r="G515" s="22"/>
    </row>
    <row r="517" spans="1:7" ht="12.75">
      <c r="A517" s="8">
        <v>39365</v>
      </c>
      <c r="C517" s="9">
        <f>IF(A517&lt;&gt;"",A518-35,"")</f>
        <v>6</v>
      </c>
      <c r="E517" s="14" t="s">
        <v>227</v>
      </c>
      <c r="G517" s="10" t="s">
        <v>214</v>
      </c>
    </row>
    <row r="518" spans="1:7" ht="12.75">
      <c r="A518" s="16">
        <f>INT(MOD(INT((A517-2)/7)+0.6,52+5/28))+1</f>
        <v>41</v>
      </c>
      <c r="C518" s="28" t="s">
        <v>215</v>
      </c>
      <c r="E518" s="15"/>
      <c r="G518" s="8">
        <v>39366</v>
      </c>
    </row>
    <row r="519" spans="5:7" ht="76.5" customHeight="1">
      <c r="E519" s="35" t="s">
        <v>235</v>
      </c>
      <c r="G519" s="30" t="s">
        <v>236</v>
      </c>
    </row>
    <row r="520" spans="5:7" ht="12.75" customHeight="1">
      <c r="E520" s="36"/>
      <c r="G520" s="32"/>
    </row>
    <row r="521" spans="3:7" s="18" customFormat="1" ht="12.75" customHeight="1">
      <c r="C521" s="18" t="s">
        <v>230</v>
      </c>
      <c r="E521" s="37" t="s">
        <v>237</v>
      </c>
      <c r="G521" s="22"/>
    </row>
    <row r="522" spans="5:7" ht="12.75" customHeight="1">
      <c r="E522" s="17"/>
      <c r="G522" s="32"/>
    </row>
    <row r="523" spans="1:7" ht="12.75">
      <c r="A523" s="8">
        <v>39364</v>
      </c>
      <c r="C523" s="9">
        <f>IF(A523&lt;&gt;"",A524-35,"")</f>
        <v>6</v>
      </c>
      <c r="E523" s="14" t="s">
        <v>238</v>
      </c>
      <c r="G523" s="10" t="s">
        <v>214</v>
      </c>
    </row>
    <row r="524" spans="1:7" ht="12.75">
      <c r="A524" s="16">
        <f>INT(MOD(INT((A523-2)/7)+0.6,52+5/28))+1</f>
        <v>41</v>
      </c>
      <c r="C524" s="28" t="s">
        <v>242</v>
      </c>
      <c r="E524" s="15"/>
      <c r="G524" s="8"/>
    </row>
    <row r="525" spans="5:7" ht="76.5" customHeight="1">
      <c r="E525" s="25" t="s">
        <v>239</v>
      </c>
      <c r="G525" s="30"/>
    </row>
    <row r="526" spans="5:7" ht="12.75" customHeight="1">
      <c r="E526" s="17" t="s">
        <v>250</v>
      </c>
      <c r="G526" s="32"/>
    </row>
    <row r="528" spans="1:7" ht="12.75">
      <c r="A528" s="8">
        <v>39359</v>
      </c>
      <c r="C528" s="9">
        <f>IF(A528&lt;&gt;"",A529-35,"")</f>
        <v>5</v>
      </c>
      <c r="E528" s="14" t="s">
        <v>245</v>
      </c>
      <c r="G528" s="10" t="s">
        <v>214</v>
      </c>
    </row>
    <row r="529" spans="1:7" ht="12.75">
      <c r="A529" s="16">
        <f>INT(MOD(INT((A528-2)/7)+0.6,52+5/28))+1</f>
        <v>40</v>
      </c>
      <c r="C529" s="28" t="s">
        <v>215</v>
      </c>
      <c r="E529" s="15"/>
      <c r="G529" s="8"/>
    </row>
    <row r="530" spans="5:7" ht="76.5" customHeight="1">
      <c r="E530" s="25"/>
      <c r="G530" s="30"/>
    </row>
    <row r="532" spans="1:7" ht="12.75">
      <c r="A532" s="8">
        <v>39358</v>
      </c>
      <c r="C532" s="9">
        <f>IF(A532&lt;&gt;"",A533-35,"")</f>
        <v>5</v>
      </c>
      <c r="E532" s="14" t="s">
        <v>232</v>
      </c>
      <c r="G532" s="10" t="s">
        <v>214</v>
      </c>
    </row>
    <row r="533" spans="1:7" ht="12.75">
      <c r="A533" s="16">
        <f>INT(MOD(INT((A532-2)/7)+0.6,52+5/28))+1</f>
        <v>40</v>
      </c>
      <c r="C533" s="28" t="s">
        <v>215</v>
      </c>
      <c r="E533" s="15"/>
      <c r="G533" s="8"/>
    </row>
    <row r="534" spans="5:7" ht="76.5" customHeight="1">
      <c r="E534" s="25" t="s">
        <v>243</v>
      </c>
      <c r="G534" s="30"/>
    </row>
    <row r="536" spans="3:7" s="18" customFormat="1" ht="12.75" customHeight="1">
      <c r="C536" s="33" t="s">
        <v>240</v>
      </c>
      <c r="E536" s="31" t="s">
        <v>244</v>
      </c>
      <c r="G536" s="22"/>
    </row>
    <row r="538" spans="1:7" ht="12.75">
      <c r="A538" s="8">
        <v>39357</v>
      </c>
      <c r="C538" s="9">
        <f>IF(A538&lt;&gt;"",A539-35,"")</f>
        <v>5</v>
      </c>
      <c r="E538" s="14" t="s">
        <v>226</v>
      </c>
      <c r="G538" s="10" t="s">
        <v>214</v>
      </c>
    </row>
    <row r="539" spans="1:7" ht="12.75">
      <c r="A539" s="16">
        <f>INT(MOD(INT((A538-2)/7)+0.6,52+5/28))+1</f>
        <v>40</v>
      </c>
      <c r="C539" s="28" t="s">
        <v>242</v>
      </c>
      <c r="E539" s="15"/>
      <c r="G539" s="8"/>
    </row>
    <row r="540" spans="5:7" ht="76.5" customHeight="1">
      <c r="E540" s="25" t="s">
        <v>182</v>
      </c>
      <c r="G540" s="30"/>
    </row>
    <row r="541" ht="12.75">
      <c r="E541" s="13" t="s">
        <v>251</v>
      </c>
    </row>
    <row r="543" spans="1:7" ht="12.75">
      <c r="A543" s="8">
        <v>39352</v>
      </c>
      <c r="C543" s="9">
        <f>IF(A543&lt;&gt;"",A544-35,"")</f>
        <v>4</v>
      </c>
      <c r="E543" s="14" t="s">
        <v>228</v>
      </c>
      <c r="G543" s="10" t="s">
        <v>214</v>
      </c>
    </row>
    <row r="544" spans="1:7" ht="12.75">
      <c r="A544" s="16">
        <f>INT(MOD(INT((A543-2)/7)+0.6,52+5/28))+1</f>
        <v>39</v>
      </c>
      <c r="C544" s="28" t="s">
        <v>215</v>
      </c>
      <c r="E544" s="15"/>
      <c r="G544" s="8"/>
    </row>
    <row r="545" spans="5:7" ht="76.5" customHeight="1">
      <c r="E545" s="25" t="s">
        <v>181</v>
      </c>
      <c r="G545" s="30"/>
    </row>
    <row r="547" spans="3:7" s="18" customFormat="1" ht="12.75" customHeight="1">
      <c r="C547" s="18" t="s">
        <v>230</v>
      </c>
      <c r="E547" s="31" t="s">
        <v>183</v>
      </c>
      <c r="G547" s="22"/>
    </row>
    <row r="549" spans="1:7" ht="12.75">
      <c r="A549" s="8">
        <v>39351</v>
      </c>
      <c r="C549" s="9">
        <f>IF(A549&lt;&gt;"",A550-35,"")</f>
        <v>4</v>
      </c>
      <c r="E549" s="14" t="s">
        <v>241</v>
      </c>
      <c r="G549" s="10" t="s">
        <v>214</v>
      </c>
    </row>
    <row r="550" spans="1:7" ht="12.75">
      <c r="A550" s="16">
        <f>INT(MOD(INT((A549-2)/7)+0.6,52+5/28))+1</f>
        <v>39</v>
      </c>
      <c r="C550" s="28" t="s">
        <v>215</v>
      </c>
      <c r="E550" s="15"/>
      <c r="G550" s="8">
        <v>39352</v>
      </c>
    </row>
    <row r="551" spans="5:7" ht="76.5" customHeight="1">
      <c r="E551" s="25" t="s">
        <v>208</v>
      </c>
      <c r="G551" s="30" t="s">
        <v>209</v>
      </c>
    </row>
    <row r="553" spans="1:7" ht="12.75">
      <c r="A553" s="8">
        <v>39350</v>
      </c>
      <c r="C553" s="9">
        <f>IF(A553&lt;&gt;"",A554-35,"")</f>
        <v>4</v>
      </c>
      <c r="E553" s="14" t="s">
        <v>233</v>
      </c>
      <c r="G553" s="10" t="s">
        <v>214</v>
      </c>
    </row>
    <row r="554" spans="1:7" ht="12.75">
      <c r="A554" s="16">
        <f>INT(MOD(INT((A553-2)/7)+0.6,52+5/28))+1</f>
        <v>39</v>
      </c>
      <c r="C554" s="28" t="s">
        <v>215</v>
      </c>
      <c r="E554" s="15"/>
      <c r="G554" s="8"/>
    </row>
    <row r="555" spans="5:7" ht="76.5" customHeight="1">
      <c r="E555" s="23" t="s">
        <v>207</v>
      </c>
      <c r="G555" s="30"/>
    </row>
    <row r="556" spans="5:7" s="18" customFormat="1" ht="12.75" customHeight="1">
      <c r="E556" s="22"/>
      <c r="G556" s="22"/>
    </row>
    <row r="557" spans="1:7" ht="12.75">
      <c r="A557" s="8">
        <v>39350</v>
      </c>
      <c r="C557" s="9">
        <f>IF(A557&lt;&gt;"",A558-35,"")</f>
        <v>4</v>
      </c>
      <c r="E557" s="14" t="s">
        <v>203</v>
      </c>
      <c r="G557" s="10" t="s">
        <v>214</v>
      </c>
    </row>
    <row r="558" spans="1:7" ht="12.75">
      <c r="A558" s="16">
        <f>INT(MOD(INT((A557-2)/7)+0.6,52+5/28))+1</f>
        <v>39</v>
      </c>
      <c r="C558" s="28" t="s">
        <v>215</v>
      </c>
      <c r="E558" s="15"/>
      <c r="G558" s="8">
        <v>39352</v>
      </c>
    </row>
    <row r="559" spans="5:7" ht="76.5" customHeight="1">
      <c r="E559" s="25" t="s">
        <v>204</v>
      </c>
      <c r="G559" s="30" t="s">
        <v>205</v>
      </c>
    </row>
    <row r="560" spans="5:7" s="18" customFormat="1" ht="12.75" customHeight="1">
      <c r="E560" s="17" t="s">
        <v>255</v>
      </c>
      <c r="G560" s="22"/>
    </row>
    <row r="561" ht="12.75">
      <c r="E561" s="13" t="s">
        <v>206</v>
      </c>
    </row>
    <row r="562" ht="12.75">
      <c r="E562" s="13"/>
    </row>
    <row r="563" spans="1:7" ht="12.75">
      <c r="A563" s="8">
        <v>39345</v>
      </c>
      <c r="C563" s="9">
        <f>IF(A563&lt;&gt;"",A564-35,"")</f>
        <v>3</v>
      </c>
      <c r="E563" s="14" t="s">
        <v>198</v>
      </c>
      <c r="G563" s="10" t="s">
        <v>214</v>
      </c>
    </row>
    <row r="564" spans="1:7" ht="12.75">
      <c r="A564" s="16">
        <f>INT(MOD(INT((A563-2)/7)+0.6,52+5/28))+1</f>
        <v>38</v>
      </c>
      <c r="C564" s="28" t="s">
        <v>215</v>
      </c>
      <c r="E564" s="15"/>
      <c r="G564" s="8">
        <v>39350</v>
      </c>
    </row>
    <row r="565" spans="5:7" ht="76.5" customHeight="1">
      <c r="E565" s="25" t="s">
        <v>199</v>
      </c>
      <c r="G565" s="30" t="s">
        <v>210</v>
      </c>
    </row>
    <row r="566" spans="5:7" s="18" customFormat="1" ht="12.75" customHeight="1">
      <c r="E566" s="17" t="s">
        <v>202</v>
      </c>
      <c r="G566" s="22"/>
    </row>
    <row r="567" spans="5:7" s="18" customFormat="1" ht="12.75" customHeight="1">
      <c r="E567" s="17" t="s">
        <v>201</v>
      </c>
      <c r="G567" s="22"/>
    </row>
    <row r="568" spans="3:7" s="18" customFormat="1" ht="12.75" customHeight="1">
      <c r="C568" s="33" t="s">
        <v>230</v>
      </c>
      <c r="E568" s="31" t="s">
        <v>200</v>
      </c>
      <c r="G568" s="22"/>
    </row>
    <row r="570" spans="1:7" ht="12.75">
      <c r="A570" s="8">
        <v>39344</v>
      </c>
      <c r="C570" s="9">
        <f>IF(A570&lt;&gt;"",A571-35,"")</f>
        <v>3</v>
      </c>
      <c r="E570" s="14" t="s">
        <v>241</v>
      </c>
      <c r="G570" s="10" t="s">
        <v>214</v>
      </c>
    </row>
    <row r="571" spans="1:7" ht="12.75">
      <c r="A571" s="16">
        <f>INT(MOD(INT((A570-2)/7)+0.6,52+5/28))+1</f>
        <v>38</v>
      </c>
      <c r="C571" s="28" t="s">
        <v>215</v>
      </c>
      <c r="E571" s="15"/>
      <c r="G571" s="8">
        <v>39345</v>
      </c>
    </row>
    <row r="572" spans="5:7" ht="76.5" customHeight="1">
      <c r="E572" s="25" t="s">
        <v>191</v>
      </c>
      <c r="G572" s="30" t="s">
        <v>197</v>
      </c>
    </row>
    <row r="574" spans="1:7" ht="12.75">
      <c r="A574" s="8">
        <v>39343</v>
      </c>
      <c r="C574" s="9">
        <f>IF(A574&lt;&gt;"",A575-35,"")</f>
        <v>3</v>
      </c>
      <c r="E574" s="14" t="s">
        <v>226</v>
      </c>
      <c r="G574" s="10" t="s">
        <v>214</v>
      </c>
    </row>
    <row r="575" spans="1:7" ht="12.75">
      <c r="A575" s="16">
        <f>INT(MOD(INT((A574-2)/7)+0.6,52+5/28))+1</f>
        <v>38</v>
      </c>
      <c r="C575" s="28" t="s">
        <v>242</v>
      </c>
      <c r="E575" s="15"/>
      <c r="G575" s="8"/>
    </row>
    <row r="576" spans="5:7" ht="76.5" customHeight="1">
      <c r="E576" s="25" t="s">
        <v>189</v>
      </c>
      <c r="G576" s="30"/>
    </row>
    <row r="577" spans="5:7" ht="12.75">
      <c r="E577" s="13" t="s">
        <v>190</v>
      </c>
      <c r="F577" s="18"/>
      <c r="G577" s="18"/>
    </row>
    <row r="579" spans="1:7" ht="12.75">
      <c r="A579" s="8">
        <v>39338</v>
      </c>
      <c r="C579" s="9">
        <f>IF(A579&lt;&gt;"",A580-35,"")</f>
        <v>2</v>
      </c>
      <c r="E579" s="14" t="s">
        <v>241</v>
      </c>
      <c r="G579" s="10" t="s">
        <v>214</v>
      </c>
    </row>
    <row r="580" spans="1:7" ht="12.75">
      <c r="A580" s="16">
        <f>INT(MOD(INT((A579-2)/7)+0.6,52+5/28))+1</f>
        <v>37</v>
      </c>
      <c r="C580" s="28" t="s">
        <v>215</v>
      </c>
      <c r="E580" s="15"/>
      <c r="G580" s="8">
        <v>39344</v>
      </c>
    </row>
    <row r="581" spans="5:7" ht="76.5" customHeight="1">
      <c r="E581" s="29" t="s">
        <v>187</v>
      </c>
      <c r="G581" s="30" t="s">
        <v>188</v>
      </c>
    </row>
    <row r="582" spans="5:7" ht="12.75">
      <c r="E582" s="13"/>
      <c r="F582" s="18"/>
      <c r="G582" s="18"/>
    </row>
    <row r="583" spans="1:7" ht="12.75">
      <c r="A583" s="8">
        <v>39337</v>
      </c>
      <c r="C583" s="9">
        <f>IF(A583&lt;&gt;"",A584-35,"")</f>
        <v>2</v>
      </c>
      <c r="E583" s="14" t="s">
        <v>227</v>
      </c>
      <c r="G583" s="10" t="s">
        <v>214</v>
      </c>
    </row>
    <row r="584" spans="1:7" ht="12.75">
      <c r="A584" s="16">
        <f>INT(MOD(INT((A583-2)/7)+0.6,52+5/28))+1</f>
        <v>37</v>
      </c>
      <c r="C584" s="28" t="s">
        <v>215</v>
      </c>
      <c r="E584" s="15"/>
      <c r="G584" s="8">
        <v>39338</v>
      </c>
    </row>
    <row r="585" spans="5:7" ht="76.5" customHeight="1">
      <c r="E585" s="29" t="s">
        <v>185</v>
      </c>
      <c r="G585" s="30" t="s">
        <v>186</v>
      </c>
    </row>
    <row r="586" spans="5:7" ht="12.75">
      <c r="E586" s="13"/>
      <c r="F586" s="18"/>
      <c r="G586" s="18"/>
    </row>
    <row r="587" spans="1:7" ht="12.75">
      <c r="A587" s="8">
        <v>39336</v>
      </c>
      <c r="C587" s="9">
        <f>IF(A587&lt;&gt;"",A588-35,"")</f>
        <v>2</v>
      </c>
      <c r="E587" s="14" t="s">
        <v>226</v>
      </c>
      <c r="G587" s="10" t="s">
        <v>214</v>
      </c>
    </row>
    <row r="588" spans="1:7" ht="12.75">
      <c r="A588" s="16">
        <f>INT(MOD(INT((A587-2)/7)+0.6,52+5/28))+1</f>
        <v>37</v>
      </c>
      <c r="C588" s="28" t="s">
        <v>242</v>
      </c>
      <c r="E588" s="15"/>
      <c r="G588" s="8"/>
    </row>
    <row r="589" spans="5:7" ht="76.5" customHeight="1">
      <c r="E589" s="34" t="s">
        <v>180</v>
      </c>
      <c r="G589" s="12"/>
    </row>
    <row r="590" spans="5:7" ht="12.75">
      <c r="E590" s="13" t="s">
        <v>221</v>
      </c>
      <c r="F590" s="18"/>
      <c r="G590" s="18"/>
    </row>
    <row r="591" ht="12.75">
      <c r="E591" s="27" t="s">
        <v>184</v>
      </c>
    </row>
    <row r="593" spans="1:7" ht="12.75">
      <c r="A593" s="8">
        <v>39331</v>
      </c>
      <c r="C593" s="9">
        <f>A594-35</f>
        <v>1</v>
      </c>
      <c r="E593" s="20" t="s">
        <v>216</v>
      </c>
      <c r="F593" s="18"/>
      <c r="G593" s="24" t="s">
        <v>214</v>
      </c>
    </row>
    <row r="594" spans="1:7" ht="12.75">
      <c r="A594" s="16">
        <f>INT(MOD(INT((A593-2)/7)+0.6,52+5/28))+1</f>
        <v>36</v>
      </c>
      <c r="C594" s="11" t="s">
        <v>215</v>
      </c>
      <c r="E594" s="18"/>
      <c r="F594" s="18"/>
      <c r="G594" s="19">
        <v>39336</v>
      </c>
    </row>
    <row r="595" spans="5:7" ht="76.5" customHeight="1">
      <c r="E595" s="21" t="s">
        <v>217</v>
      </c>
      <c r="F595" s="18"/>
      <c r="G595" s="29" t="s">
        <v>257</v>
      </c>
    </row>
    <row r="596" spans="5:7" ht="12.75">
      <c r="E596" s="13" t="s">
        <v>218</v>
      </c>
      <c r="F596" s="18"/>
      <c r="G596" s="18"/>
    </row>
    <row r="597" spans="5:7" ht="12.75">
      <c r="E597" s="13" t="s">
        <v>219</v>
      </c>
      <c r="F597" s="18"/>
      <c r="G597" s="18"/>
    </row>
    <row r="598" spans="5:7" ht="12.75">
      <c r="E598" s="13" t="s">
        <v>220</v>
      </c>
      <c r="F598" s="18"/>
      <c r="G598" s="18"/>
    </row>
  </sheetData>
  <sheetProtection password="943A" sheet="1" objects="1" scenarios="1"/>
  <mergeCells count="9">
    <mergeCell ref="E3:I3"/>
    <mergeCell ref="A479:K479"/>
    <mergeCell ref="A361:K361"/>
    <mergeCell ref="A233:K233"/>
    <mergeCell ref="A114:K114"/>
    <mergeCell ref="E78:G78"/>
    <mergeCell ref="E42:G42"/>
    <mergeCell ref="E36:G36"/>
    <mergeCell ref="A6:K6"/>
  </mergeCells>
  <hyperlinks>
    <hyperlink ref="E3" r:id="rId1" display="http://landrevie.gjl.free.fr/Pour%20eleves%20L.html"/>
    <hyperlink ref="E596" r:id="rId2" display="Feuille &quot;conseils&quot;"/>
    <hyperlink ref="E597" r:id="rId3" display="Feuille de présentation programme Physique 2nde"/>
    <hyperlink ref="E598" r:id="rId4" display="Feuille de présentation programme Chimie 2nde"/>
    <hyperlink ref="E590" r:id="rId5" display="Feuille verrerie"/>
    <hyperlink ref="E589" r:id="rId6" display="Sécurité au laboratoire"/>
    <hyperlink ref="E591" r:id="rId7" display="00TPsecurite2nde.pdf"/>
    <hyperlink ref="E577" r:id="rId8" display="16TPCH2nde.pdf"/>
    <hyperlink ref="E566" r:id="rId9" display="09 2007 IEa 2nde.pdf"/>
    <hyperlink ref="E567" r:id="rId10" display="09 2007 IEb 2nde.pdf"/>
    <hyperlink ref="E560" r:id="rId11" display="01TPaPH2nde.pdf"/>
    <hyperlink ref="E561" r:id="rId12" display="Pour élèves niveau lycée ; Pour élèves de 2nde ; Puissance de dix"/>
    <hyperlink ref="E555" r:id="rId13" display="c092007DC2nde.pdf"/>
    <hyperlink ref="E541" r:id="rId14" display="01TPbPH2nde.pdf"/>
    <hyperlink ref="E526" r:id="rId15" display="01TPcPH2nde.pdf"/>
    <hyperlink ref="E507" r:id="rId16" display="02 TPph2nde.pdf"/>
    <hyperlink ref="E492" r:id="rId17" display="17TPch2nde.pdf"/>
    <hyperlink ref="E469" r:id="rId18" display="03 TPph2nde.pdf"/>
    <hyperlink ref="E460" r:id="rId19" display="c112007IE2nde.pdf"/>
    <hyperlink ref="E454" r:id="rId20" display="04TPcours PH2nde.pdf"/>
    <hyperlink ref="E423" r:id="rId21" display="04TPp65PH2nde.pdf"/>
    <hyperlink ref="E416" r:id="rId22" display="c112007DC2nde.pdf"/>
    <hyperlink ref="E396" r:id="rId23" display="18 TPp1-4CH2nde.pdf"/>
    <hyperlink ref="E397" r:id="rId24" display="18 TPp5CH2nde.pdf"/>
    <hyperlink ref="E377" r:id="rId25" display="05TPPH2nde.pdf"/>
    <hyperlink ref="E357" r:id="rId26" display="06TP Ph2nde.pdf"/>
    <hyperlink ref="E340" r:id="rId27" display="19TPch2nde.pdf"/>
    <hyperlink ref="E321" r:id="rId28" display="20TPCH2nde.pdf"/>
    <hyperlink ref="E298" r:id="rId29" display="07TPph2nde.pdf"/>
    <hyperlink ref="E314" r:id="rId30" display="c012008DC2nde.pdf"/>
    <hyperlink ref="E281" r:id="rId31" display="21TPcoursCH2nde.pdf"/>
    <hyperlink ref="E264" r:id="rId32" display="08ActDocPH2nde.pdf"/>
    <hyperlink ref="E237" r:id="rId33" display="c02 2008IE2nde.pdf"/>
    <hyperlink ref="E229" r:id="rId34" display="08TPaph2nde.pdf"/>
    <hyperlink ref="E215" r:id="rId35" display="08TPbph 2nde.pdf"/>
    <hyperlink ref="E208" r:id="rId36" display="tableau d'avancement J Landrevie"/>
    <hyperlink ref="E195" r:id="rId37" display="22TPCH2nde.pdf"/>
    <hyperlink ref="E175" r:id="rId38" display="12TPch2nde.pdf"/>
    <hyperlink ref="E176" r:id="rId39" display="13 TPa actdoc2nde.pdf"/>
    <hyperlink ref="E162" r:id="rId40" display="10 gazdivx.avi"/>
    <hyperlink ref="E155" r:id="rId41" display="11TPa PH2nde.pdf"/>
    <hyperlink ref="E138" r:id="rId42" display="13 TPbCH2nde.pdf"/>
    <hyperlink ref="E125" r:id="rId43" display="13 TPbCH2nde.pdf"/>
    <hyperlink ref="E131" r:id="rId44" display="c04 2008 DC 2nde.pdf"/>
    <hyperlink ref="E110" r:id="rId45" display="14 TP CH2nde.pdf"/>
    <hyperlink ref="E92" r:id="rId46" display="11TPb PH2nde.pdf"/>
    <hyperlink ref="E76" r:id="rId47" display="15 TPaCH2nde.pdf"/>
    <hyperlink ref="E57" r:id="rId48" display="15 TPbCH2nde.pdf"/>
    <hyperlink ref="E24" r:id="rId49" display="22TPbCH2nde.pdf"/>
  </hyperlinks>
  <printOptions/>
  <pageMargins left="0.7874015748031495" right="0.7874015748031495" top="0.7874015748031495" bottom="0.7874015748031495" header="0.5118110236220472" footer="0.5118110236220472"/>
  <pageSetup fitToHeight="0" fitToWidth="1" horizontalDpi="600" verticalDpi="600" orientation="portrait" paperSize="9" scale="75" r:id="rId51"/>
  <headerFooter alignWithMargins="0">
    <oddHeader>&amp;L&amp;A&amp;CSciences Physiques - J. LANDREVIE&amp;R2007 /2008</oddHeader>
    <oddFooter>&amp;L&amp;D&amp;CLycée Sainte Marie Bastide - BORDEAUX&amp;R&amp;P/&amp;N</oddFooter>
  </headerFooter>
  <picture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Josiane</cp:lastModifiedBy>
  <cp:lastPrinted>2008-06-12T09:14:35Z</cp:lastPrinted>
  <dcterms:created xsi:type="dcterms:W3CDTF">1996-10-21T11:03:58Z</dcterms:created>
  <dcterms:modified xsi:type="dcterms:W3CDTF">2008-06-16T14:38:17Z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