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activeTab="0"/>
  </bookViews>
  <sheets>
    <sheet name="1reS" sheetId="1" r:id="rId1"/>
  </sheets>
  <definedNames>
    <definedName name="_xlnm.Print_Area" localSheetId="0">'1reS'!$A:$I</definedName>
  </definedNames>
  <calcPr fullCalcOnLoad="1"/>
</workbook>
</file>

<file path=xl/sharedStrings.xml><?xml version="1.0" encoding="utf-8"?>
<sst xmlns="http://schemas.openxmlformats.org/spreadsheetml/2006/main" count="733" uniqueCount="298">
  <si>
    <t>07TPa Correction (code nécessaire)</t>
  </si>
  <si>
    <t>MINET ; DUBROC ; ZERDOUMI ; BRICE ; MONSEL</t>
  </si>
  <si>
    <t>Correction du TP "Etude énergétique d'une chute avec ORPHY". Correction de l'exercice n° 16 p 109 ph.</t>
  </si>
  <si>
    <t>Vacances d'hiver</t>
  </si>
  <si>
    <t>Échanges énergétiques lorsque seul le poids travaille, lorsque des forces autres que le poids travaillent. Les transferts d'énergie, par travail d'une force, par transfert thermique, par rayonnement. L'énergie E d'un système.</t>
  </si>
  <si>
    <t>Transferts thermiques</t>
  </si>
  <si>
    <t>Préparer les exercices n° 8, 10, 13, 15, 17, 19 p 142-149 ph.</t>
  </si>
  <si>
    <t>07 TPbph1S.pdf</t>
  </si>
  <si>
    <t>SALLETTE ; MINET</t>
  </si>
  <si>
    <t>COMTE ; GOULESQUE</t>
  </si>
  <si>
    <t>MINET ; HUMBERT ; COMTE</t>
  </si>
  <si>
    <t>Evaluation de la variation d'énergie interne dans quelques exemples simples. Correction de l'exercice n° 18 p 107 ph.</t>
  </si>
  <si>
    <t>Correction des exercices n° 21 p 110 et n° 2, 7, 10 p 124-126 ph.</t>
  </si>
  <si>
    <t>MINET ; MONSEL ; TCHASSIM</t>
  </si>
  <si>
    <t>Révision générale pour le DC.</t>
  </si>
  <si>
    <t>Correction des exercices n° 11, 1, 13 p 124-126 ph.</t>
  </si>
  <si>
    <t>06TPCH1S.pdf</t>
  </si>
  <si>
    <t>Préparer l'exercice n° 12 p 128 ch.</t>
  </si>
  <si>
    <t>Couples oxydant-réducteur.</t>
  </si>
  <si>
    <t>GOULESQUE ; MINET ; MAUNIER</t>
  </si>
  <si>
    <t>Comment ajuster une équation d'oxydoréduction ? Oxydants et réducteurs dans la classification périodique.</t>
  </si>
  <si>
    <t>Corrections des exercices n° 17 p 126 et n° 8 et 10 p 142-149 ph</t>
  </si>
  <si>
    <t>TPE</t>
  </si>
  <si>
    <t>GOULESQUE ; SANOUS ; GIRY ; BRICE ; ZERDOUMI ; COMTE ; GOULESQUE</t>
  </si>
  <si>
    <t>Corrections des exercices n° 13, 15, 17, 19 p 142-149 ph et n°12 p 128-133 ch</t>
  </si>
  <si>
    <t>Corrections des exercices n° 21, 33 p 128-133 et n°1 p 136 ch</t>
  </si>
  <si>
    <t>GOULESQUE ; HUMBERT</t>
  </si>
  <si>
    <t>GOULESQUE ; TCHASSIM ; MINET</t>
  </si>
  <si>
    <t>Electrodynamique : activités de découverte p 154.</t>
  </si>
  <si>
    <t>Activité de découverte à terminer.</t>
  </si>
  <si>
    <t>Correction et IE</t>
  </si>
  <si>
    <t>MINET  ; SANCHEZ</t>
  </si>
  <si>
    <t>Groupes caractéristiques et réactivité.</t>
  </si>
  <si>
    <t>09TPCH1S.pdf</t>
  </si>
  <si>
    <t>IE 05 2009 a 1S.pdf</t>
  </si>
  <si>
    <t>MINET ; GOULESQUE</t>
  </si>
  <si>
    <t>Les grandeurs électriques</t>
  </si>
  <si>
    <t>08TPaPH1S.pdf</t>
  </si>
  <si>
    <t>DC 03 2009 1S.pdf</t>
  </si>
  <si>
    <t>IE et Correction</t>
  </si>
  <si>
    <t>08 actp154 1S.JPG</t>
  </si>
  <si>
    <t>Rédiger une partie de l'activité de découverte p 154 (car travail non fait pour la plupart) en IE puis correction de ce travail.</t>
  </si>
  <si>
    <t>IE 03 2009 1S.JPG</t>
  </si>
  <si>
    <t>MINET ; DENTINGER</t>
  </si>
  <si>
    <t>08TPbPH1S.pdf</t>
  </si>
  <si>
    <t>Récepteur et générateur.</t>
  </si>
  <si>
    <t>Correction du TP grandeurs électriques et de l'IE. Intensité du courant, potentiel et tension, récepteur électrique.</t>
  </si>
  <si>
    <t>Correction du DC</t>
  </si>
  <si>
    <t>MINET ; TOURREAU ; DEBAERE</t>
  </si>
  <si>
    <t>Correction des exercices n° 14, 16, 20, 22, 27, 30 p 182-186 ch.</t>
  </si>
  <si>
    <t>Magnétisme</t>
  </si>
  <si>
    <t>10TPcoursPH1S.pdf</t>
  </si>
  <si>
    <t>Préparer les exercices n° 6, 7, 18, 23 p202-205 ph.</t>
  </si>
  <si>
    <t>Correction des exercices n° 43 p 186 ch et n° 6, 7, 18 p 202-205 ph</t>
  </si>
  <si>
    <t>Bilan énergétique pour un récepteur électrique. Cas d'un conducteur ohmique. Cas d'un récepteur actif. Qu'est-ce qu'un générateur ? Loi d'Ohm pour un générateur linéaire.</t>
  </si>
  <si>
    <t>Sciences Physiques</t>
  </si>
  <si>
    <t>DG 03 2009 1S.pdf</t>
  </si>
  <si>
    <t>Histoire Géographie</t>
  </si>
  <si>
    <t xml:space="preserve">MINET </t>
  </si>
  <si>
    <t>Vacances de printemps</t>
  </si>
  <si>
    <t>Anglais</t>
  </si>
  <si>
    <t>Correction du DG de sciences physiques.</t>
  </si>
  <si>
    <t>Dosage colorimétrique</t>
  </si>
  <si>
    <t>07TPaCH1S.pdf</t>
  </si>
  <si>
    <t>MINET ; SUREE ; GIRY ; CLOAREC ; BARBAUX</t>
  </si>
  <si>
    <t>MINET ; ZERDOUMI ; BARBAUX</t>
  </si>
  <si>
    <t>Bilan énergétique pour un générateur, pour un circuit électrique.</t>
  </si>
  <si>
    <t>Préparer les exercices n° 1, 5, 8, 4, 7, 16, 26 p 168-172 ph.</t>
  </si>
  <si>
    <t>Circuits électriques : transfert d'énergie dans un circuit série, dans un circuit avec dérivation. Associations de conducteurs ohmiques. Intensité dans un circuit résistif.</t>
  </si>
  <si>
    <t>Préparer les exercices n° 9, 17, 18, 23 p 186-188 ph.</t>
  </si>
  <si>
    <t>MINET ; MONSEL</t>
  </si>
  <si>
    <t>Correction du TP "La lunette astronomique". Correction des exercices n° 32 p 209 ch, n° 24 et 32 p 242-246 Ph.</t>
  </si>
  <si>
    <t>MINET ; GAUTIER</t>
  </si>
  <si>
    <t>L'énergie en chimie. Correction des exercices n° 12, 18 p 260-266 Ph.</t>
  </si>
  <si>
    <t>Préparer les exercices n° 11, 16, 20 p 233-236 Ch.</t>
  </si>
  <si>
    <t>MINET ; TOURREAU ; DEBAERE ; MAUNIER</t>
  </si>
  <si>
    <t>10TPcoursCH1S.pdf</t>
  </si>
  <si>
    <t>Correction des exercices n° 12, 18 p 260-266 Ph et n° 11, 16, 20 p 233-236 Ch.</t>
  </si>
  <si>
    <t>Graphique de l'exercice n° 18 p 266 Physique (code nécessaire)</t>
  </si>
  <si>
    <t xml:space="preserve">TP cours et corrections </t>
  </si>
  <si>
    <t>Correction des exercices n° 1, 5, 8, 4, 7, 16 p 168-172 ph.</t>
  </si>
  <si>
    <t>Dosage conductimétrique</t>
  </si>
  <si>
    <t>07TPbCH1S.pdf</t>
  </si>
  <si>
    <t>Préparer les exercices n° 12, 15 p 153-157 et n° 3 p 161 ch.</t>
  </si>
  <si>
    <t>Correction des exercices n° 26 p 172 ph et n° 9, 17 p 186-188 ph.</t>
  </si>
  <si>
    <t>Limites de fonctionnement de dipôles. Correction des exercices n° 18 et 23 p 186-188 ph et n° 12 p 153 ch.</t>
  </si>
  <si>
    <t>MINET ; MONSEL ; BRICE ; MAUNIER ; PAYENCHET</t>
  </si>
  <si>
    <t>Compléter l'activité de recherche "le développement de la chimie organique".</t>
  </si>
  <si>
    <t>08CHELEV1S.pdf</t>
  </si>
  <si>
    <t>Correction des exercices n° 15 p 154 ch et n°3 p 161 ch.</t>
  </si>
  <si>
    <t>Introduction à la chimie organique. Vidéo Pétrole, techniques de raffinage, matière première, macromolécules.</t>
  </si>
  <si>
    <t>Fin du TP "Introduction à la chimie organique".</t>
  </si>
  <si>
    <t>Préparer les exercices n° 14, 16, 20, 22, 27, 43, 30 p 182-186 ch.</t>
  </si>
  <si>
    <t>Cours et corrections (cours du 7 mai)</t>
  </si>
  <si>
    <t>Sciences Physiques - J. LANDREVIE</t>
  </si>
  <si>
    <t>Page de ressources</t>
  </si>
  <si>
    <t>http://landrevie.gjl.free.fr/Pour%20eleves%20L.html</t>
  </si>
  <si>
    <t>A faire pour le</t>
  </si>
  <si>
    <t>2008 / 2009</t>
  </si>
  <si>
    <t>Prise de contact</t>
  </si>
  <si>
    <t>1h</t>
  </si>
  <si>
    <t>TP</t>
  </si>
  <si>
    <t xml:space="preserve">Présentation du programme. Matériel. Manuels. Conseils pour réussir en Sciences Physiques. </t>
  </si>
  <si>
    <t>00physique1S.pdf</t>
  </si>
  <si>
    <t>00chimie1S.pdf</t>
  </si>
  <si>
    <t>00conseilspourreussir1S.pdf</t>
  </si>
  <si>
    <t>00fournitures 1reS.pdf</t>
  </si>
  <si>
    <t>Faire signer feuille "conseils". Présenter les fournitures complètes.</t>
  </si>
  <si>
    <t xml:space="preserve">Cours </t>
  </si>
  <si>
    <t>Notion de charges électriques. Les particules élémentaires.</t>
  </si>
  <si>
    <t>2h</t>
  </si>
  <si>
    <t>Cours et TP</t>
  </si>
  <si>
    <t>01TPph1reS.pdf</t>
  </si>
  <si>
    <t>01fichiersdiaporama.zip</t>
  </si>
  <si>
    <t>3h</t>
  </si>
  <si>
    <t>Corrections</t>
  </si>
  <si>
    <t>Transferts d'électrons. Electrisation par contact et par influence. Conducteurs et isolants. Interactions fortes. TP "électrostatique".</t>
  </si>
  <si>
    <t>Préparer les exercices n° 1, 5, 6, 15, 20, 25 p26-29 ph.</t>
  </si>
  <si>
    <t>Absent</t>
  </si>
  <si>
    <t>COMTE</t>
  </si>
  <si>
    <t>Corrections et cours</t>
  </si>
  <si>
    <t>Correction des exercices n° 1, 5, 6 p26-29 ph. L'interaction gravitationnelle. L'interaction électrostatique.</t>
  </si>
  <si>
    <t>Préparer les exercices n° 13, 29, 35, 44, 46 p26-29 ph.</t>
  </si>
  <si>
    <t>Cours</t>
  </si>
  <si>
    <t>Correction des exercices n° 15, 20, 25, 13 p 26-29 ph. Comparaison interaction gravitationnelle et interaction électrostatique entre l'électron et le proton d'un atome d'hydrogène.</t>
  </si>
  <si>
    <t>Préparer l'activité p 13 ch.</t>
  </si>
  <si>
    <t>01actdocp13 chimie.pdf</t>
  </si>
  <si>
    <t>GOULESQUE</t>
  </si>
  <si>
    <t>Correction du TP "Phénomènes d'électrisation". Correction de l'activité documentaire p 13 ch. Grandeurs physiques et quantités de matière.</t>
  </si>
  <si>
    <t>Terminer l'exercice dicté. Préparer les exercices n° 6, 13, 18, 21, 28, 29 p 25-30 ch.</t>
  </si>
  <si>
    <t>Test, corrections et cours</t>
  </si>
  <si>
    <t>00verrerie.pdf</t>
  </si>
  <si>
    <t>1reS1</t>
  </si>
  <si>
    <t>Révision générale pour le DC (1h).</t>
  </si>
  <si>
    <t>Corrections de l'exercice dicté et des exercices n° 29, 35, 44 p 26-29 ph.</t>
  </si>
  <si>
    <t>Cours et corrections</t>
  </si>
  <si>
    <t>Correction des exercices n° 46 p 29 ph et n° 6, 13, 18, 21 p 25-30 ch</t>
  </si>
  <si>
    <t>Correction des exercices n° 28 et 29 p 25-30 ch</t>
  </si>
  <si>
    <t>DC</t>
  </si>
  <si>
    <t>DC 09 2008 1S.pdf</t>
  </si>
  <si>
    <t>MONSEL</t>
  </si>
  <si>
    <t>Réaction entre le magnésium et l'acide chlorhydrique</t>
  </si>
  <si>
    <t>01 TPCH 1reS.pdf</t>
  </si>
  <si>
    <t>MONSEL ; MINET</t>
  </si>
  <si>
    <t>Les référentiels ; les vitesses.</t>
  </si>
  <si>
    <t>Préparer les exercices n° 6, 7, 8, 12 p 50-54 ph</t>
  </si>
  <si>
    <t>GAUTIER ; MINET</t>
  </si>
  <si>
    <t>13 TPph1S.pdf</t>
  </si>
  <si>
    <t>IE 05 2009 b 1S.pdf</t>
  </si>
  <si>
    <t>Correction de l'exercice n° 23 p 205 ph. IE.</t>
  </si>
  <si>
    <t>Correction et cours</t>
  </si>
  <si>
    <t>Les mouvements d'un solide, vitesses d'un point d'un solide en rotation autour d'un axe fixe.</t>
  </si>
  <si>
    <t>Préparer les exercices n° 4, 10, 22, 26 p 50-54 ph</t>
  </si>
  <si>
    <t>MINET</t>
  </si>
  <si>
    <t>MINET ; TOURREAU</t>
  </si>
  <si>
    <t>Réalisation et étude de quelques enregistrements de mouvements.</t>
  </si>
  <si>
    <t>02 TP PH 1S 2008 2009.pdf</t>
  </si>
  <si>
    <t>Correction du TP " Réaction entre le magnésium et l'acide chlorhydrique". Correction du TP "Réalisation et étude de quelques enregistrements de mouvements".</t>
  </si>
  <si>
    <t>MINET ; SALLETTE</t>
  </si>
  <si>
    <t>Préparer l'activité "Association d'ions en solution" p34</t>
  </si>
  <si>
    <t>Correction du TP "Réalisation et étude de quelques enregistrements de mouvements". Correction de la physique du DC.</t>
  </si>
  <si>
    <t>Correction de la chimie du DC. Correction des exercices n° 6, 7, 8 p 50-54 ph</t>
  </si>
  <si>
    <t>HUMBERT ; BARBAUX</t>
  </si>
  <si>
    <t>"Analyse de solutions ioniques"</t>
  </si>
  <si>
    <t>02 TPCH1reS.pdf</t>
  </si>
  <si>
    <t>CLOAREC ; HUMBERT</t>
  </si>
  <si>
    <t>HUMBERT</t>
  </si>
  <si>
    <t>Correction de l'activité "Association d'ions en solution" p 34. Les solides ioniques. Les molécules dipolaires.</t>
  </si>
  <si>
    <t>Préparer les exercices n° 17, 19, 24, 30 p 46-50 ch. Révisions générales pour le DC.</t>
  </si>
  <si>
    <t>02 docch1 S.pdf</t>
  </si>
  <si>
    <t>Correction du TP "Analyse de solutions ioniques". Correction des exercices n° 12, 4 p 50-54 ph et n° 17, 19, 24 p 46-50 ch.</t>
  </si>
  <si>
    <t>unites.pdf</t>
  </si>
  <si>
    <t>ZERDOUMI ; GOULESQUE</t>
  </si>
  <si>
    <t>Solutions aqueuses ioniques</t>
  </si>
  <si>
    <t>03 TP CH 1S.pdf</t>
  </si>
  <si>
    <t>DC 10 2008 1S.pdf</t>
  </si>
  <si>
    <t>Cours et correction</t>
  </si>
  <si>
    <t>Dissolution d'un gaz ou d'un liquide dipolaire dans l'eau. Expérience du jet d'eau. Correction de l'exercice n° 10 p 50 ph.</t>
  </si>
  <si>
    <t>ZERDOUMI ; GOULESQUE ; MINET ; SUREE ; GIRY</t>
  </si>
  <si>
    <t>GIRY</t>
  </si>
  <si>
    <t>02 NaCl.EXE</t>
  </si>
  <si>
    <t>02 HCl.rm</t>
  </si>
  <si>
    <t>Fin des cours</t>
  </si>
  <si>
    <t>Epreuve expérimentale en TS</t>
  </si>
  <si>
    <t>La lunette astronomique</t>
  </si>
  <si>
    <t>Préparer les exercices n° 12, 18 p 260-263 ph.</t>
  </si>
  <si>
    <t xml:space="preserve">Corrections </t>
  </si>
  <si>
    <t>Correction des exercices n° 13, 15, 20 p 203-209 ch.</t>
  </si>
  <si>
    <t>Correction des exercices n° 22, 26 p 50-54 ph et n° 30 p 50 ch. Concentration molaire en soluté et concentration massique en soluté.</t>
  </si>
  <si>
    <t>Préparer les exercices n° 10, 13, 19, 24 p 63-66</t>
  </si>
  <si>
    <t>Vacances de la Toussaint</t>
  </si>
  <si>
    <t>JOUAN</t>
  </si>
  <si>
    <t>animations lycées</t>
  </si>
  <si>
    <t>Sortie Saucats</t>
  </si>
  <si>
    <t>Correction du TP "Solutions aqueuses ioniques". Concentration molaire effective en ions lors d'un mélange sans et avec une réaction chimique.</t>
  </si>
  <si>
    <t>Correction des exercices n° 10, 13, 19 p 63-66 ch.</t>
  </si>
  <si>
    <t>Tout cours est à apprendre pour le cours suivant</t>
  </si>
  <si>
    <t>Forces et mouvements</t>
  </si>
  <si>
    <t>03 TPaph1s20082009.pdf</t>
  </si>
  <si>
    <t>LOUSTAU ; HUMBERT</t>
  </si>
  <si>
    <t>Correction des exercices I, II, III, IV du DC.</t>
  </si>
  <si>
    <t>COMTE ; HUMBERT</t>
  </si>
  <si>
    <t>Corrections et Cours</t>
  </si>
  <si>
    <t>Stage</t>
  </si>
  <si>
    <t>Pas de cours</t>
  </si>
  <si>
    <t>Correction de l'exercice V du DC. Correction du TP "Forces et mouvements".</t>
  </si>
  <si>
    <t>Férié</t>
  </si>
  <si>
    <t>Cours (rattrape)</t>
  </si>
  <si>
    <t>GOULESQUE ; MINET</t>
  </si>
  <si>
    <t>Notion de force. Le poids. La tension d'un fil. La tension d'un ressort.</t>
  </si>
  <si>
    <t>Correction exercice n° 24 p 65 ch</t>
  </si>
  <si>
    <t>Exemples de forces</t>
  </si>
  <si>
    <t>03 TPbph1S20082009.pdf</t>
  </si>
  <si>
    <t xml:space="preserve">La réaction d'un support. Conditions d'équilibre. Bilan de forces. </t>
  </si>
  <si>
    <t>Faire l'exercice dicté en classe.</t>
  </si>
  <si>
    <t>MINET ; MONSEL ; DEBAERE</t>
  </si>
  <si>
    <t>Correction</t>
  </si>
  <si>
    <t>Correction du TP "Exemples de forces".</t>
  </si>
  <si>
    <t>Préparer les exercices n° 4, 11, 13, 15, 16, 18, 25 p 70-74 ph.</t>
  </si>
  <si>
    <t>Révision générale pour le DC (2h).</t>
  </si>
  <si>
    <t>Correction de l'exercice dicté en classe. Correction des exercices n° 4, 11, 13, 15, 16, 18, 25 p 70-74 ph.</t>
  </si>
  <si>
    <t>Conductimétrie : influence des paramètres géométriques, de la concentration, des ions.</t>
  </si>
  <si>
    <t>04actch1S simulation et TP 2008.pdf</t>
  </si>
  <si>
    <t>DC 11 2008 1S.pdf</t>
  </si>
  <si>
    <r>
      <t xml:space="preserve">Correction de l'exercice n° 15 p 75 ph. Conduction des solutions. Conductance G d'une portion de solution ionique. Conductivité </t>
    </r>
    <r>
      <rPr>
        <sz val="10"/>
        <rFont val="Symbol"/>
        <family val="1"/>
      </rPr>
      <t>s</t>
    </r>
    <r>
      <rPr>
        <sz val="10"/>
        <rFont val="Verdana"/>
        <family val="0"/>
      </rPr>
      <t xml:space="preserve"> d'une portion de solution électrolytique.</t>
    </r>
  </si>
  <si>
    <t>BARBAUX</t>
  </si>
  <si>
    <t>Préparer les exercices n° 8, 10, 12, 27, 35, 14, 33 p 87-92 ch.</t>
  </si>
  <si>
    <t>Applications de la conductimétrie. Correction des exercices n° 8, 10, 12, 27 p 87-92 ch.</t>
  </si>
  <si>
    <t>04TPCH1S KCl.pdf</t>
  </si>
  <si>
    <t>04TPCHaide1S.pdf</t>
  </si>
  <si>
    <t>Détermination de la concentration en soluté par conductimétrie.</t>
  </si>
  <si>
    <t>Correction des exercices n° 35, 14 p 87-92 ch.</t>
  </si>
  <si>
    <t>Rédiger l'exercice IV du DC.</t>
  </si>
  <si>
    <t>Correction de l'exercice n° 33 p92 ch. Correction de l'exercice I du DC.</t>
  </si>
  <si>
    <t>SUREE ; TCHASSIM</t>
  </si>
  <si>
    <t>Correction du TP "Détermination de la concentration en soluté par conductimétrie". Première loi de Newton.</t>
  </si>
  <si>
    <t>04TPaph1S20082009.pdf</t>
  </si>
  <si>
    <t>04TPbPH1S20082009.pdf</t>
  </si>
  <si>
    <t>SUREE ; TCHASSIM ; ZERDOUMI</t>
  </si>
  <si>
    <t>"Modification du vecteur vitesse du centre d'inertie d'un solide" et "étude de la chute libre d'une boule lancée avec vitesse initiale".</t>
  </si>
  <si>
    <t>Préparer les exercices n° 3, 5, 8, 9, 12, 13, 15, 25, 27 p 90-94 ph.</t>
  </si>
  <si>
    <t>Correction du TP "Modification du vecteur vitesse du centre d'inertie d'un solide". Correction de l'exercice II du DC. Deuxième et troisième loi de Newton. Force de frottement résistante. Force de frottement motrice.</t>
  </si>
  <si>
    <t>Vacances de NOËL</t>
  </si>
  <si>
    <t>MONSEL ; BALESTEGUI ; MINET ; COMTE ; GAUTIER ; ZERDOUMI</t>
  </si>
  <si>
    <t>Correction des exercices de chimie du DC ; du devoir libre</t>
  </si>
  <si>
    <t>Correction des exercices n° 3, 5, 8, 9, 12, 13, 15, 25, 27 p 90-94 ph.</t>
  </si>
  <si>
    <t>Terminer l'activité de questionnement "acides et bases" dictée.</t>
  </si>
  <si>
    <t>12 absents suite au mouvement des lycéens.</t>
  </si>
  <si>
    <t>BALESTEGUI ; MINET ; MONSEL</t>
  </si>
  <si>
    <t>MINET ; BRICE ; GAUTIER ; JOUAN ; SALLETTE ; TCHASSIM ; ZERDOUMI</t>
  </si>
  <si>
    <t>Correction de l'IE. Correction du TP "Caractéristique de l'image donnée par une lentille mince convergente". Image donnée par un miroir plan.</t>
  </si>
  <si>
    <t>Préparer les exercices n° 24, 32 p 242-246 ph.</t>
  </si>
  <si>
    <t xml:space="preserve">Correction de l'activité de questionnement "acides et bases" dictée. Acides, bases et couples acide/base. </t>
  </si>
  <si>
    <t>Préparer les exercices n° 8, 11, 13, 16, 18, 20, 28, 33 p 108-112 ch</t>
  </si>
  <si>
    <t>8 absents suite au mouvement des lycéens.</t>
  </si>
  <si>
    <t>L'eau est un amphotère. Ecriture d'une réaction acido-basique. Chlorure d'hydrogène, acide nitrique sont des acides.</t>
  </si>
  <si>
    <t>Préparer l'activité de questionnement p 97 ph.</t>
  </si>
  <si>
    <t>Révision générale pour les devoirs groupés.</t>
  </si>
  <si>
    <t>DG</t>
  </si>
  <si>
    <t>Les réactions acido-basiques.</t>
  </si>
  <si>
    <t>05TPCH1S20082009.pdf</t>
  </si>
  <si>
    <t>Correction du TP "Les réactions acido-basiques". Correction des exercices n° 18, 20, 28, 33 p 108-112 ch.</t>
  </si>
  <si>
    <t>DG 01 2009 1S.pdf</t>
  </si>
  <si>
    <t>DG Sciences physiques</t>
  </si>
  <si>
    <t>SUREE</t>
  </si>
  <si>
    <t>DG HG</t>
  </si>
  <si>
    <t>DG LV1</t>
  </si>
  <si>
    <t>DG Français</t>
  </si>
  <si>
    <t>BALESTEGUI ; MINET</t>
  </si>
  <si>
    <t>Formules chimiques d'acides et de bases usuels. Correction des exercices n° 8, 11, 13, 16 p 108-112 ch.</t>
  </si>
  <si>
    <t>Préparer les exercices n° 1, 7, 8, 14 p 107-110 ph.</t>
  </si>
  <si>
    <t>Préparer les exercices n° 6, 16, 18, 21 p 107-110 ph.</t>
  </si>
  <si>
    <t>Correction de l'activité de questionnement p 97 ph. Travail d'une force constante lors d'un déplacement rectiligne. Travail moteur, résistant ou nul. Travail du poids.</t>
  </si>
  <si>
    <t>05 TPPH1S.pdf</t>
  </si>
  <si>
    <t>Etude de la chute libre d'un obus.</t>
  </si>
  <si>
    <t>Correction du TP "Etude de la chute libre d'un obus". Travail d'un ensemble de forces. Puissance développée par une force. Correction des exercices n° 1, 7 p 107-110 ph.</t>
  </si>
  <si>
    <t>SANOUS ; MINET</t>
  </si>
  <si>
    <t>SANOUS ; MINET ; BALESTEGUI ; GIRY</t>
  </si>
  <si>
    <t>Correction des exercices n ° 8, 14, 6 p 107-110 ph.</t>
  </si>
  <si>
    <t>Relation entre force et énergie cinétique</t>
  </si>
  <si>
    <t>06 TPph1S.pdf</t>
  </si>
  <si>
    <t>Energie cinétique, Théorème de l'énergie cinétique, Energie potentielle de pesanteur.</t>
  </si>
  <si>
    <t xml:space="preserve">MINET  </t>
  </si>
  <si>
    <t>MINET ; ZERDOUMI ; CLOAREC</t>
  </si>
  <si>
    <t>Correction du TP "Groupes caractéristiques et réactivité". Correction exercice n° 11 p 203 ch.</t>
  </si>
  <si>
    <t>MINET ; DOUENCE ; GAUTIER</t>
  </si>
  <si>
    <t>Caractéristiques de l'image donnée par une lentille mince convergente.</t>
  </si>
  <si>
    <t>MINET ; CLOAREC</t>
  </si>
  <si>
    <t>12TPPH1S.pdf</t>
  </si>
  <si>
    <t>Correction du TP "Relation entre forces et énergie cinétique". Expression de la variation de l'énergie potentielle en fonction du travail du poids. Correction du premier exercice du DG.</t>
  </si>
  <si>
    <t>Préparer les exercices n° 2, 7, 10, 11, 1, 13, 16, 17 p 124-126 ph.</t>
  </si>
  <si>
    <t>8 absents</t>
  </si>
  <si>
    <t>GAUTIER ; SALLETTE ; JOUAN</t>
  </si>
  <si>
    <t>GAUTIER ; SALLETTE ; JOUAN ; ZERDOUMI</t>
  </si>
  <si>
    <t>Correction du DG</t>
  </si>
  <si>
    <t>Etude énergétique d'une chute avec ORPHY.</t>
  </si>
  <si>
    <t>BALESTEGUI ; MINET ; DUBROC</t>
  </si>
  <si>
    <t>07 TPa ph 1S.pdf</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</si>
</sst>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ddd\ d\-mmm\-yyyy"/>
    <numFmt numFmtId="189" formatCode="d/mm/yyyy"/>
    <numFmt numFmtId="190" formatCode="\j\j\j\ \j\-mmm\-\a\a\a\a"/>
    <numFmt numFmtId="191" formatCode="ddd\ \j\-mmm\-\a\a\a\a"/>
    <numFmt numFmtId="192" formatCode="d/m"/>
    <numFmt numFmtId="193" formatCode="d/m/yyyy"/>
    <numFmt numFmtId="194" formatCode="d\ mmmm\ yyyy"/>
    <numFmt numFmtId="195" formatCode="\t\o\t\o"/>
    <numFmt numFmtId="196" formatCode="[&lt;8]&quot;juste&quot;;[&gt;8]&quot;faux&quot;;General"/>
    <numFmt numFmtId="197" formatCode="[&lt;8]&quot;faux&quot;;General"/>
    <numFmt numFmtId="198" formatCode="&quot;Vrai&quot;;&quot;Vrai&quot;;&quot;Faux&quot;"/>
    <numFmt numFmtId="199" formatCode="&quot;Actif&quot;;&quot;Actif&quot;;&quot;Inactif&quot;"/>
    <numFmt numFmtId="200" formatCode=".00%"/>
  </numFmts>
  <fonts count="12">
    <font>
      <sz val="10"/>
      <name val="Arial"/>
      <family val="0"/>
    </font>
    <font>
      <u val="single"/>
      <sz val="10"/>
      <color indexed="12"/>
      <name val="Verdana"/>
      <family val="0"/>
    </font>
    <font>
      <u val="single"/>
      <sz val="10"/>
      <color indexed="61"/>
      <name val="Verdana"/>
      <family val="0"/>
    </font>
    <font>
      <sz val="10"/>
      <name val="Verdana"/>
      <family val="0"/>
    </font>
    <font>
      <b/>
      <sz val="16"/>
      <name val="Verdana"/>
      <family val="2"/>
    </font>
    <font>
      <b/>
      <sz val="10"/>
      <name val="Verdana"/>
      <family val="2"/>
    </font>
    <font>
      <i/>
      <sz val="10"/>
      <name val="Verdana"/>
      <family val="2"/>
    </font>
    <font>
      <b/>
      <sz val="10"/>
      <color indexed="9"/>
      <name val="Verdana"/>
      <family val="2"/>
    </font>
    <font>
      <sz val="10"/>
      <color indexed="10"/>
      <name val="Verdana"/>
      <family val="2"/>
    </font>
    <font>
      <b/>
      <sz val="11"/>
      <name val="Viner Hand ITC"/>
      <family val="4"/>
    </font>
    <font>
      <sz val="10"/>
      <name val="Symbol"/>
      <family val="1"/>
    </font>
    <font>
      <sz val="8"/>
      <name val="Verdana"/>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slantDashDot">
        <color indexed="10"/>
      </top>
      <bottom style="slantDashDot">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52">
    <xf numFmtId="0" fontId="0" fillId="0" borderId="0" xfId="0" applyAlignment="1">
      <alignment/>
    </xf>
    <xf numFmtId="0" fontId="4" fillId="0" borderId="0" xfId="21" applyFont="1" applyAlignment="1">
      <alignment vertical="top"/>
      <protection/>
    </xf>
    <xf numFmtId="0" fontId="4" fillId="0" borderId="0" xfId="21" applyFont="1" applyAlignment="1">
      <alignment horizontal="center" vertical="top"/>
      <protection/>
    </xf>
    <xf numFmtId="0" fontId="4" fillId="0" borderId="0" xfId="21" applyFont="1" applyAlignment="1">
      <alignment horizontal="right" vertical="top"/>
      <protection/>
    </xf>
    <xf numFmtId="0" fontId="3" fillId="0" borderId="0" xfId="21" applyAlignment="1">
      <alignment vertical="top"/>
      <protection/>
    </xf>
    <xf numFmtId="0" fontId="3" fillId="0" borderId="0" xfId="21" applyAlignment="1">
      <alignment horizontal="right" vertical="top"/>
      <protection/>
    </xf>
    <xf numFmtId="0" fontId="1" fillId="0" borderId="0" xfId="15" applyBorder="1" applyAlignment="1">
      <alignment vertical="top"/>
    </xf>
    <xf numFmtId="0" fontId="3" fillId="0" borderId="0" xfId="21" applyBorder="1" applyAlignment="1">
      <alignment vertical="top"/>
      <protection/>
    </xf>
    <xf numFmtId="188" fontId="3" fillId="0" borderId="1" xfId="21" applyNumberFormat="1" applyBorder="1" applyAlignment="1">
      <alignment vertical="top"/>
      <protection/>
    </xf>
    <xf numFmtId="0" fontId="5" fillId="0" borderId="2" xfId="21" applyFont="1" applyBorder="1" applyAlignment="1">
      <alignment horizontal="center" vertical="top"/>
      <protection/>
    </xf>
    <xf numFmtId="0" fontId="6" fillId="0" borderId="0" xfId="21" applyFont="1" applyAlignment="1">
      <alignment vertical="top"/>
      <protection/>
    </xf>
    <xf numFmtId="0" fontId="7" fillId="0" borderId="0" xfId="21" applyFont="1" applyFill="1" applyBorder="1" applyAlignment="1">
      <alignment horizontal="center" vertical="top"/>
      <protection/>
    </xf>
    <xf numFmtId="0" fontId="1" fillId="0" borderId="0" xfId="15" applyAlignment="1">
      <alignment/>
    </xf>
    <xf numFmtId="0" fontId="3" fillId="0" borderId="3" xfId="21" applyFont="1" applyBorder="1" applyAlignment="1">
      <alignment horizontal="center" vertical="top"/>
      <protection/>
    </xf>
    <xf numFmtId="0" fontId="5" fillId="0" borderId="1" xfId="0" applyFont="1" applyBorder="1" applyAlignment="1">
      <alignment vertical="top"/>
    </xf>
    <xf numFmtId="0" fontId="0" fillId="0" borderId="0" xfId="0" applyAlignment="1">
      <alignment vertical="top"/>
    </xf>
    <xf numFmtId="0" fontId="3" fillId="0" borderId="1" xfId="22" applyFont="1" applyBorder="1" applyAlignment="1">
      <alignment vertical="top" wrapText="1"/>
      <protection/>
    </xf>
    <xf numFmtId="0" fontId="1" fillId="0" borderId="0" xfId="15" applyAlignment="1">
      <alignment vertical="top"/>
    </xf>
    <xf numFmtId="188" fontId="3" fillId="0" borderId="0" xfId="21" applyNumberFormat="1" applyBorder="1" applyAlignment="1">
      <alignment vertical="top"/>
      <protection/>
    </xf>
    <xf numFmtId="0" fontId="3" fillId="0" borderId="0" xfId="22" applyAlignment="1">
      <alignment vertical="top"/>
      <protection/>
    </xf>
    <xf numFmtId="0" fontId="3" fillId="0" borderId="0" xfId="22" applyFont="1" applyBorder="1" applyAlignment="1">
      <alignment horizontal="center" vertical="top"/>
      <protection/>
    </xf>
    <xf numFmtId="0" fontId="3" fillId="0" borderId="0" xfId="22" applyBorder="1" applyAlignment="1">
      <alignment vertical="top"/>
      <protection/>
    </xf>
    <xf numFmtId="0" fontId="3" fillId="0" borderId="1" xfId="22" applyFont="1" applyBorder="1" applyAlignment="1">
      <alignment horizontal="left" vertical="top"/>
      <protection/>
    </xf>
    <xf numFmtId="0" fontId="3" fillId="0" borderId="1" xfId="21" applyFont="1" applyBorder="1" applyAlignment="1">
      <alignment vertical="top" wrapText="1"/>
      <protection/>
    </xf>
    <xf numFmtId="0" fontId="3" fillId="0" borderId="1" xfId="21" applyFont="1" applyBorder="1" applyAlignment="1">
      <alignment vertical="top" wrapText="1"/>
      <protection/>
    </xf>
    <xf numFmtId="0" fontId="1" fillId="0" borderId="1" xfId="15" applyBorder="1" applyAlignment="1">
      <alignment vertical="top" wrapText="1"/>
    </xf>
    <xf numFmtId="0" fontId="3" fillId="0" borderId="0" xfId="21" applyFont="1" applyAlignment="1">
      <alignment vertical="top"/>
      <protection/>
    </xf>
    <xf numFmtId="188" fontId="3" fillId="0" borderId="1" xfId="21" applyNumberFormat="1" applyFont="1" applyBorder="1" applyAlignment="1">
      <alignment vertical="top"/>
      <protection/>
    </xf>
    <xf numFmtId="0" fontId="8" fillId="0" borderId="0" xfId="21" applyFont="1" applyBorder="1" applyAlignment="1">
      <alignment horizontal="center" vertical="top"/>
      <protection/>
    </xf>
    <xf numFmtId="0" fontId="3" fillId="0" borderId="0" xfId="21" applyBorder="1" applyAlignment="1">
      <alignment horizontal="center" vertical="top"/>
      <protection/>
    </xf>
    <xf numFmtId="0" fontId="3" fillId="0" borderId="0" xfId="21" applyFont="1" applyBorder="1" applyAlignment="1">
      <alignment vertical="top" wrapText="1"/>
      <protection/>
    </xf>
    <xf numFmtId="0" fontId="1" fillId="0" borderId="0" xfId="15" applyBorder="1" applyAlignment="1">
      <alignment horizontal="left" vertical="top"/>
    </xf>
    <xf numFmtId="0" fontId="1" fillId="0" borderId="0" xfId="15" applyBorder="1" applyAlignment="1">
      <alignment vertical="top" wrapText="1"/>
    </xf>
    <xf numFmtId="0" fontId="3" fillId="0" borderId="0" xfId="22" applyFont="1" applyBorder="1" applyAlignment="1">
      <alignment horizontal="left" vertical="top"/>
      <protection/>
    </xf>
    <xf numFmtId="0" fontId="11" fillId="0" borderId="0" xfId="22" applyFont="1" applyBorder="1" applyAlignment="1">
      <alignment vertical="top"/>
      <protection/>
    </xf>
    <xf numFmtId="0" fontId="11" fillId="0" borderId="0" xfId="22" applyFont="1" applyAlignment="1">
      <alignment vertical="top"/>
      <protection/>
    </xf>
    <xf numFmtId="0" fontId="11" fillId="0" borderId="0" xfId="22" applyFont="1" applyBorder="1" applyAlignment="1">
      <alignment horizontal="left" vertical="top"/>
      <protection/>
    </xf>
    <xf numFmtId="0" fontId="3" fillId="0" borderId="1" xfId="22" applyFont="1" applyBorder="1" applyAlignment="1">
      <alignment horizontal="left" vertical="top"/>
      <protection/>
    </xf>
    <xf numFmtId="0" fontId="1" fillId="0" borderId="0" xfId="15" applyFont="1" applyAlignment="1">
      <alignment vertical="top"/>
    </xf>
    <xf numFmtId="0" fontId="1" fillId="0" borderId="1" xfId="15" applyBorder="1" applyAlignment="1">
      <alignment vertical="top"/>
    </xf>
    <xf numFmtId="0" fontId="3" fillId="0" borderId="1" xfId="21" applyBorder="1" applyAlignment="1">
      <alignment vertical="top"/>
      <protection/>
    </xf>
    <xf numFmtId="0" fontId="8" fillId="0" borderId="4" xfId="21" applyFont="1" applyBorder="1" applyAlignment="1">
      <alignment horizontal="center" vertical="top"/>
      <protection/>
    </xf>
    <xf numFmtId="0" fontId="3" fillId="0" borderId="4" xfId="21" applyBorder="1" applyAlignment="1">
      <alignment horizontal="center" vertical="top"/>
      <protection/>
    </xf>
    <xf numFmtId="0" fontId="3" fillId="0" borderId="5" xfId="22" applyFont="1" applyBorder="1" applyAlignment="1">
      <alignment horizontal="left" vertical="top"/>
      <protection/>
    </xf>
    <xf numFmtId="0" fontId="3" fillId="0" borderId="6" xfId="22" applyFont="1" applyBorder="1" applyAlignment="1">
      <alignment horizontal="left" vertical="top"/>
      <protection/>
    </xf>
    <xf numFmtId="0" fontId="3" fillId="0" borderId="7" xfId="22" applyFont="1" applyBorder="1" applyAlignment="1">
      <alignment horizontal="left" vertical="top"/>
      <protection/>
    </xf>
    <xf numFmtId="0" fontId="9" fillId="0" borderId="0" xfId="15" applyFont="1" applyBorder="1" applyAlignment="1">
      <alignment horizontal="center" vertical="top"/>
    </xf>
    <xf numFmtId="0" fontId="11" fillId="0" borderId="5" xfId="22" applyFont="1" applyBorder="1" applyAlignment="1">
      <alignment horizontal="left" vertical="top"/>
      <protection/>
    </xf>
    <xf numFmtId="0" fontId="11" fillId="0" borderId="6" xfId="22" applyFont="1" applyBorder="1" applyAlignment="1">
      <alignment horizontal="left" vertical="top"/>
      <protection/>
    </xf>
    <xf numFmtId="0" fontId="11" fillId="0" borderId="7" xfId="22" applyFont="1" applyBorder="1" applyAlignment="1">
      <alignment horizontal="left" vertical="top"/>
      <protection/>
    </xf>
    <xf numFmtId="0" fontId="3" fillId="0" borderId="5" xfId="22" applyFont="1" applyBorder="1" applyAlignment="1">
      <alignment horizontal="center" vertical="top"/>
      <protection/>
    </xf>
    <xf numFmtId="0" fontId="3" fillId="0" borderId="7" xfId="22" applyFont="1" applyBorder="1" applyAlignment="1">
      <alignment horizontal="center" vertical="top"/>
      <protection/>
    </xf>
  </cellXfs>
  <cellStyles count="10">
    <cellStyle name="Normal" xfId="0"/>
    <cellStyle name="Hyperlink" xfId="15"/>
    <cellStyle name="Followed Hyperlink" xfId="16"/>
    <cellStyle name="Comma" xfId="17"/>
    <cellStyle name="Comma [0]" xfId="18"/>
    <cellStyle name="Currency" xfId="19"/>
    <cellStyle name="Currency [0]" xfId="20"/>
    <cellStyle name="Normal_JLandrevie" xfId="21"/>
    <cellStyle name="Normal_JLandrevie2006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ndrevie.gjl.free.fr/Pour%20eleves%20L.html" TargetMode="External" /><Relationship Id="rId2" Type="http://schemas.openxmlformats.org/officeDocument/2006/relationships/hyperlink" Target="http://landrevie.josiane.free.fr/cours/Cahierdetexte20082009/1ereS/00physique1S.pdf" TargetMode="External" /><Relationship Id="rId3" Type="http://schemas.openxmlformats.org/officeDocument/2006/relationships/hyperlink" Target="http://landrevie.josiane.free.fr/cours/Cahierdetexte20082009/1ereS/00chimie1S.pdf" TargetMode="External" /><Relationship Id="rId4" Type="http://schemas.openxmlformats.org/officeDocument/2006/relationships/hyperlink" Target="http://landrevie.josiane.free.fr/cours/Cahierdetexte20082009/1ereS/00conseilspourreussir1S.pdf" TargetMode="External" /><Relationship Id="rId5" Type="http://schemas.openxmlformats.org/officeDocument/2006/relationships/hyperlink" Target="http://landrevie.josiane.free.fr/cours/Cahierdetexte20082009/1ereS/00fournitures%201reS.pdf" TargetMode="External" /><Relationship Id="rId6" Type="http://schemas.openxmlformats.org/officeDocument/2006/relationships/hyperlink" Target="http://landrevie.josiane.free.fr/cours/Cahierdetexte20082009/1ereS/01TPph1reS.pdf" TargetMode="External" /><Relationship Id="rId7" Type="http://schemas.openxmlformats.org/officeDocument/2006/relationships/hyperlink" Target="http://landrevie.josiane.free.fr/cours/Cahierdetexte20082009/1ereS/01fichiersdiaporama.zip" TargetMode="External" /><Relationship Id="rId8" Type="http://schemas.openxmlformats.org/officeDocument/2006/relationships/hyperlink" Target="http://landrevie.josiane.free.fr/cours/Cahierdetexte20082009/1ereS/01actdocp13%20chimie.pdf" TargetMode="External" /><Relationship Id="rId9" Type="http://schemas.openxmlformats.org/officeDocument/2006/relationships/hyperlink" Target="http://landrevie.josiane.free.fr/cours/Cahierdetexte20082009/1ereS/00verrerie.pdf" TargetMode="External" /><Relationship Id="rId10" Type="http://schemas.openxmlformats.org/officeDocument/2006/relationships/hyperlink" Target="http://landrevie.josiane.free.fr/cours/Cahierdetexte20082009/1ereS/DC%2009%202008%201S.pdf" TargetMode="External" /><Relationship Id="rId11" Type="http://schemas.openxmlformats.org/officeDocument/2006/relationships/hyperlink" Target="http://landrevie.josiane.free.fr/cours/Cahierdetexte20082009/1ereS/01TPCH1reS.pdf" TargetMode="External" /><Relationship Id="rId12" Type="http://schemas.openxmlformats.org/officeDocument/2006/relationships/hyperlink" Target="http://landrevie.josiane.free.fr/cours/Cahierdetexte20082009/1ereS/02%20TP%20PH%201S%202008%202009.pdf" TargetMode="External" /><Relationship Id="rId13" Type="http://schemas.openxmlformats.org/officeDocument/2006/relationships/hyperlink" Target="http://landrevie.josiane.free.fr/cours/Cahierdetexte20082009/1ereS/02%20TP%20PH%201S%202008%202009.pdf" TargetMode="External" /><Relationship Id="rId14" Type="http://schemas.openxmlformats.org/officeDocument/2006/relationships/hyperlink" Target="http://landrevie.josiane.free.fr/cours/Cahierdetexte20082009/1ereS/02%20TPCH1reS.pdf" TargetMode="External" /><Relationship Id="rId15" Type="http://schemas.openxmlformats.org/officeDocument/2006/relationships/hyperlink" Target="http://landrevie.josiane.free.fr/cours/Cahierdetexte20082009/1ereS/02%20docch1%20S.pdf" TargetMode="External" /><Relationship Id="rId16" Type="http://schemas.openxmlformats.org/officeDocument/2006/relationships/hyperlink" Target="http://landrevie.josiane.free.fr/cours/Cahierdetexte20082009/1ereS/00unites.pdf" TargetMode="External" /><Relationship Id="rId17" Type="http://schemas.openxmlformats.org/officeDocument/2006/relationships/hyperlink" Target="http://landrevie.josiane.free.fr/cours/Cahierdetexte20082009/1ereS/03%20TP%20CH%201S.pdf" TargetMode="External" /><Relationship Id="rId18" Type="http://schemas.openxmlformats.org/officeDocument/2006/relationships/hyperlink" Target="http://landrevie.josiane.free.fr/cours/Cahierdetexte20082009/1ereS/DC%2010%202008%201S.pdf" TargetMode="External" /><Relationship Id="rId19" Type="http://schemas.openxmlformats.org/officeDocument/2006/relationships/hyperlink" Target="http://landrevie.josiane.free.fr/cours/Cahierdetexte20082009/1ereS/02%20HCl.rm" TargetMode="External" /><Relationship Id="rId20" Type="http://schemas.openxmlformats.org/officeDocument/2006/relationships/hyperlink" Target="http://landrevie.josiane.free.fr/cours/Cahierdetexte20082009/1ereS/02%20NaCl.EXE" TargetMode="External" /><Relationship Id="rId21" Type="http://schemas.openxmlformats.org/officeDocument/2006/relationships/hyperlink" Target="http://www.rngeologique-saucatslabrede.reserves-naturelles.org/800/animations/lycees.htm" TargetMode="External" /><Relationship Id="rId22" Type="http://schemas.openxmlformats.org/officeDocument/2006/relationships/hyperlink" Target="http://landrevie.josiane.free.fr/cours/Cahierdetexte20082009/1ereS/03%20TPaph1s20082009.pdf" TargetMode="External" /><Relationship Id="rId23" Type="http://schemas.openxmlformats.org/officeDocument/2006/relationships/hyperlink" Target="http://landrevie.josiane.free.fr/cours/Cahierdetexte20082009/1ereS/03%20TPbph1S20082009.pdf" TargetMode="External" /><Relationship Id="rId24" Type="http://schemas.openxmlformats.org/officeDocument/2006/relationships/hyperlink" Target="http://cours/Cahierdetexte20082009/1ereS/04actch1S%20simulation%20et%20TP%202008.pdf" TargetMode="External" /><Relationship Id="rId25" Type="http://schemas.openxmlformats.org/officeDocument/2006/relationships/hyperlink" Target="http://landrevie.josiane.free.fr/cours/Cahierdetexte20082009/1ereS/DC%2011%202008%201S.pdf" TargetMode="External" /><Relationship Id="rId26" Type="http://schemas.openxmlformats.org/officeDocument/2006/relationships/hyperlink" Target="http://landrevie.josiane.free.fr/cours/Cahierdetexte20082009/1ereS/04TPCH1S%20KCl.pdf" TargetMode="External" /><Relationship Id="rId27" Type="http://schemas.openxmlformats.org/officeDocument/2006/relationships/hyperlink" Target="http://landrevie.josiane.free.fr/cours/Cahierdetexte20082009/1ereS/04TPCHaide1S.pdf" TargetMode="External" /><Relationship Id="rId28" Type="http://schemas.openxmlformats.org/officeDocument/2006/relationships/hyperlink" Target="http://landrevie.josiane.free.fr/cours/Cahierdetexte20082009/1ereS/04TPaph1S20082009.pdf" TargetMode="External" /><Relationship Id="rId29" Type="http://schemas.openxmlformats.org/officeDocument/2006/relationships/hyperlink" Target="http://landrevie.josiane.free.fr/cours/Cahierdetexte20082009/1ereS/04TPbPH1S20082009.pdf" TargetMode="External" /><Relationship Id="rId30" Type="http://schemas.openxmlformats.org/officeDocument/2006/relationships/hyperlink" Target="http://landrevie.josiane.free.fr/cours/Cahierdetexte20082009/1ereS/05TPCH1S20082009.pdf" TargetMode="External" /><Relationship Id="rId31" Type="http://schemas.openxmlformats.org/officeDocument/2006/relationships/hyperlink" Target="http://landrevie.josiane.free.fr/cours/Cahierdetexte20082009/1ereS/DG%2001%202009%201S.pdf" TargetMode="External" /><Relationship Id="rId32" Type="http://schemas.openxmlformats.org/officeDocument/2006/relationships/hyperlink" Target="http://landrevie.josiane.free.fr/cours/Cahierdetexte20082009/1ereS/05%20TPPH1S.pdf" TargetMode="External" /><Relationship Id="rId33" Type="http://schemas.openxmlformats.org/officeDocument/2006/relationships/hyperlink" Target="http://landrevie.josiane.free.fr/cours/Cahierdetexte20082009/1ereS/06%20TPph1S.pdf" TargetMode="External" /><Relationship Id="rId34" Type="http://schemas.openxmlformats.org/officeDocument/2006/relationships/hyperlink" Target="http://landrevie.josiane.free.fr/cours/Cahierdetexte20082009/1ereS/07%20tpaph%201S.pdf" TargetMode="External" /><Relationship Id="rId35" Type="http://schemas.openxmlformats.org/officeDocument/2006/relationships/hyperlink" Target="http://landrevie.j.free.fr/prive/eleves2008-2009/07TPa1erS.zip" TargetMode="External" /><Relationship Id="rId36" Type="http://schemas.openxmlformats.org/officeDocument/2006/relationships/hyperlink" Target="http://landrevie.josiane.free.fr/cours/Cahierdetexte20082009/1ereS/07%20TPbph1S.pdf" TargetMode="External" /><Relationship Id="rId37" Type="http://schemas.openxmlformats.org/officeDocument/2006/relationships/hyperlink" Target="http://landrevie.josiane.free.fr/cours/Cahierdetexte20082009/1ereS/06TPCH1S.pdf" TargetMode="External" /><Relationship Id="rId38" Type="http://schemas.openxmlformats.org/officeDocument/2006/relationships/hyperlink" Target="http://landrevie.josiane.free.fr/cours/Cahierdetexte20082009/1ereS/08TPaPH1S.pdf" TargetMode="External" /><Relationship Id="rId39" Type="http://schemas.openxmlformats.org/officeDocument/2006/relationships/hyperlink" Target="http://landrevie.josiane.free.fr/cours/Cahierdetexte20082009/1ereS/DC%2003%202009%201S.pdf" TargetMode="External" /><Relationship Id="rId40" Type="http://schemas.openxmlformats.org/officeDocument/2006/relationships/hyperlink" Target="http://landrevie.josiane.free.fr/cours/Cahierdetexte20082009/1ereS/08%20actp154%201S.JPG" TargetMode="External" /><Relationship Id="rId41" Type="http://schemas.openxmlformats.org/officeDocument/2006/relationships/hyperlink" Target="http://landrevie.josiane.free.fr/cours/Cahierdetexte20082009/1ereS/IE%2003%202009%201S.JPG" TargetMode="External" /><Relationship Id="rId42" Type="http://schemas.openxmlformats.org/officeDocument/2006/relationships/hyperlink" Target="http://llandrevie.josiane.free.fr/cours/Cahierdetexte20082009/1ereS/08TPbPH1S.pdf" TargetMode="External" /><Relationship Id="rId43" Type="http://schemas.openxmlformats.org/officeDocument/2006/relationships/hyperlink" Target="http://landrevie.josiane.free.fr/cours/Cahierdetexte20082009/1ereS/DG%2003%202009%201S.pdf" TargetMode="External" /><Relationship Id="rId44" Type="http://schemas.openxmlformats.org/officeDocument/2006/relationships/hyperlink" Target="http://landrevie.josiane.free.fr/cours/Cahierdetexte20082009/1ereS/07TPaCH1S.pdf" TargetMode="External" /><Relationship Id="rId45" Type="http://schemas.openxmlformats.org/officeDocument/2006/relationships/hyperlink" Target="http://landrevie.josiane.free.fr/cours/Cahierdetexte20082009/1ereS/07TPbCH1S.pdf" TargetMode="External" /><Relationship Id="rId46" Type="http://schemas.openxmlformats.org/officeDocument/2006/relationships/hyperlink" Target="http://landrevie.josiane.free.fr/cours/Cahierdetexte20082009/1ereS/08CHELEV1S.pdf" TargetMode="External" /><Relationship Id="rId47" Type="http://schemas.openxmlformats.org/officeDocument/2006/relationships/hyperlink" Target="http://landrevie.josiane.free.fr/cours/Cahierdetexte20082009/1ereS/08CHELEV1S.pdf" TargetMode="External" /><Relationship Id="rId48" Type="http://schemas.openxmlformats.org/officeDocument/2006/relationships/hyperlink" Target="http://landrevie.josiane.free.fr/cours/Cahierdetexte20082009/1ereS/10TPcoursPH1S.pdf" TargetMode="External" /><Relationship Id="rId49" Type="http://schemas.openxmlformats.org/officeDocument/2006/relationships/hyperlink" Target="http://landrevie.josiane.free.fr/cours/Cahierdetexte20082009/1ereS/09TPCH1S.pdf" TargetMode="External" /><Relationship Id="rId50" Type="http://schemas.openxmlformats.org/officeDocument/2006/relationships/hyperlink" Target="http://landrevie.josiane.free.fr/cours/Cahierdetexte20082009/1ereS/IE%2005%202009%20a%201S.pdf" TargetMode="External" /><Relationship Id="rId51" Type="http://schemas.openxmlformats.org/officeDocument/2006/relationships/hyperlink" Target="http://landrevie.josiane.free.fr/cours/Cahierdetexte20082009/1ereS/12TPPH1S.pdf" TargetMode="External" /><Relationship Id="rId52" Type="http://schemas.openxmlformats.org/officeDocument/2006/relationships/hyperlink" Target="http://landrevie.josiane.free.fr/cours/Cahierdetexte20082009/1ereS/13%20TPph1S.pdf" TargetMode="External" /><Relationship Id="rId53" Type="http://schemas.openxmlformats.org/officeDocument/2006/relationships/hyperlink" Target="http://landrevie.josiane.free.fr/cours/Cahierdetexte20082009/1ereS/IE%2005%202009%20b%201S.pdf" TargetMode="External" /><Relationship Id="rId54" Type="http://schemas.openxmlformats.org/officeDocument/2006/relationships/hyperlink" Target="http://landrevie.josiane.free.fr/cours/Cahierdetexte20082009/1ereS/10TPcoursCH1S.pdf" TargetMode="External" /><Relationship Id="rId55" Type="http://schemas.openxmlformats.org/officeDocument/2006/relationships/hyperlink" Target="http://landrevie.j.free.fr/prive/eleves2008-2009/Correction%20de%20l%20exercice%20n%b0%2018%20p%20261.doc" TargetMode="External" /><Relationship Id="rId56" Type="http://schemas.openxmlformats.org/officeDocument/2006/relationships/image" Target="../media/image1.png" /><Relationship Id="rId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0">
    <pageSetUpPr fitToPage="1"/>
  </sheetPr>
  <dimension ref="A1:K706"/>
  <sheetViews>
    <sheetView showGridLines="0" tabSelected="1" workbookViewId="0" topLeftCell="A1">
      <selection activeCell="A11" sqref="A11"/>
    </sheetView>
  </sheetViews>
  <sheetFormatPr defaultColWidth="11.421875" defaultRowHeight="12.75"/>
  <cols>
    <col min="1" max="1" width="19.00390625" style="4" customWidth="1"/>
    <col min="2" max="2" width="1.1484375" style="4" customWidth="1"/>
    <col min="3" max="3" width="9.8515625" style="4" customWidth="1"/>
    <col min="4" max="4" width="1.1484375" style="4" customWidth="1"/>
    <col min="5" max="5" width="46.421875" style="4" customWidth="1"/>
    <col min="6" max="6" width="1.1484375" style="4" customWidth="1"/>
    <col min="7" max="7" width="20.421875" style="4" customWidth="1"/>
    <col min="8" max="8" width="1.1484375" style="4" customWidth="1"/>
    <col min="9" max="9" width="20.421875" style="4" customWidth="1"/>
    <col min="10" max="10" width="17.140625" style="4" customWidth="1"/>
    <col min="11" max="11" width="8.421875" style="4" customWidth="1"/>
    <col min="12" max="16384" width="12.57421875" style="4" customWidth="1"/>
  </cols>
  <sheetData>
    <row r="1" spans="1:9" s="1" customFormat="1" ht="19.5">
      <c r="A1" s="1" t="s">
        <v>132</v>
      </c>
      <c r="E1" s="2" t="s">
        <v>94</v>
      </c>
      <c r="I1" s="3" t="s">
        <v>98</v>
      </c>
    </row>
    <row r="3" spans="3:9" ht="12.75">
      <c r="C3" s="5" t="s">
        <v>95</v>
      </c>
      <c r="E3" s="39" t="s">
        <v>96</v>
      </c>
      <c r="F3" s="40"/>
      <c r="G3" s="40"/>
      <c r="H3" s="40"/>
      <c r="I3" s="40"/>
    </row>
    <row r="4" spans="3:9" ht="12.75">
      <c r="C4" s="5"/>
      <c r="E4" s="6"/>
      <c r="F4" s="7"/>
      <c r="G4" s="7"/>
      <c r="H4" s="7"/>
      <c r="I4" s="7"/>
    </row>
    <row r="5" spans="1:9" s="26" customFormat="1" ht="18.75">
      <c r="A5" s="46" t="s">
        <v>196</v>
      </c>
      <c r="B5" s="46"/>
      <c r="C5" s="46"/>
      <c r="D5" s="46"/>
      <c r="E5" s="46"/>
      <c r="F5" s="46"/>
      <c r="G5" s="46"/>
      <c r="H5" s="46"/>
      <c r="I5" s="46"/>
    </row>
    <row r="6" spans="1:11" ht="13.5" thickBot="1">
      <c r="A6" s="7"/>
      <c r="B6" s="7"/>
      <c r="C6" s="7"/>
      <c r="D6" s="7"/>
      <c r="E6" s="7"/>
      <c r="F6" s="7"/>
      <c r="G6" s="7"/>
      <c r="H6" s="7"/>
      <c r="I6" s="7"/>
      <c r="J6" s="7"/>
      <c r="K6" s="7"/>
    </row>
    <row r="7" spans="1:11" ht="13.5" thickBot="1">
      <c r="A7" s="41" t="s">
        <v>182</v>
      </c>
      <c r="B7" s="42"/>
      <c r="C7" s="42"/>
      <c r="D7" s="42"/>
      <c r="E7" s="42"/>
      <c r="F7" s="42"/>
      <c r="G7" s="42"/>
      <c r="H7" s="42"/>
      <c r="I7" s="42"/>
      <c r="J7" s="42"/>
      <c r="K7" s="42"/>
    </row>
    <row r="8" spans="1:11" ht="12.75">
      <c r="A8" s="28"/>
      <c r="B8" s="29"/>
      <c r="C8" s="29"/>
      <c r="D8" s="29"/>
      <c r="E8" s="29"/>
      <c r="F8" s="29"/>
      <c r="G8" s="29"/>
      <c r="H8" s="29"/>
      <c r="I8" s="29"/>
      <c r="J8" s="29"/>
      <c r="K8" s="29"/>
    </row>
    <row r="9" spans="1:7" ht="12.75">
      <c r="A9" s="8">
        <v>39974</v>
      </c>
      <c r="C9" s="9">
        <f>A10+17</f>
        <v>41</v>
      </c>
      <c r="E9" s="14" t="s">
        <v>186</v>
      </c>
      <c r="G9" s="10" t="s">
        <v>97</v>
      </c>
    </row>
    <row r="10" spans="1:7" ht="12.75">
      <c r="A10" s="11">
        <f>INT(MOD(INT((A9-2)/7)+0.6,52+5/28))+1</f>
        <v>24</v>
      </c>
      <c r="C10" s="13" t="s">
        <v>100</v>
      </c>
      <c r="E10" s="15"/>
      <c r="G10" s="8"/>
    </row>
    <row r="11" spans="5:7" ht="76.5" customHeight="1">
      <c r="E11" s="24" t="s">
        <v>77</v>
      </c>
      <c r="G11" s="16"/>
    </row>
    <row r="12" ht="12.75">
      <c r="E12" s="38" t="s">
        <v>78</v>
      </c>
    </row>
    <row r="14" spans="3:8" s="19" customFormat="1" ht="12.75" customHeight="1">
      <c r="C14" s="19" t="s">
        <v>118</v>
      </c>
      <c r="E14" s="37" t="s">
        <v>75</v>
      </c>
      <c r="F14" s="36"/>
      <c r="G14" s="36"/>
      <c r="H14" s="21"/>
    </row>
    <row r="16" spans="1:7" ht="12.75">
      <c r="A16" s="8">
        <v>39973</v>
      </c>
      <c r="C16" s="9">
        <f>A17+17</f>
        <v>41</v>
      </c>
      <c r="E16" s="14" t="s">
        <v>183</v>
      </c>
      <c r="G16" s="10" t="s">
        <v>97</v>
      </c>
    </row>
    <row r="17" spans="1:7" ht="12.75">
      <c r="A17" s="11">
        <f>INT(MOD(INT((A16-2)/7)+0.6,52+5/28))+1</f>
        <v>24</v>
      </c>
      <c r="C17" s="13" t="s">
        <v>110</v>
      </c>
      <c r="E17" s="15"/>
      <c r="G17" s="8"/>
    </row>
    <row r="18" spans="5:7" ht="76.5" customHeight="1">
      <c r="E18" s="24"/>
      <c r="G18" s="16"/>
    </row>
    <row r="19" ht="12.75">
      <c r="E19" s="17"/>
    </row>
    <row r="20" spans="1:7" ht="12.75">
      <c r="A20" s="8">
        <v>39972</v>
      </c>
      <c r="C20" s="9">
        <f>A21+17</f>
        <v>41</v>
      </c>
      <c r="E20" s="14" t="s">
        <v>79</v>
      </c>
      <c r="G20" s="10" t="s">
        <v>97</v>
      </c>
    </row>
    <row r="21" spans="1:7" ht="12.75">
      <c r="A21" s="11">
        <f>INT(MOD(INT((A20-2)/7)+0.6,52+5/28))+1</f>
        <v>24</v>
      </c>
      <c r="C21" s="13" t="s">
        <v>100</v>
      </c>
      <c r="E21" s="15"/>
      <c r="G21" s="8">
        <v>39974</v>
      </c>
    </row>
    <row r="22" spans="5:7" ht="76.5" customHeight="1">
      <c r="E22" s="24" t="s">
        <v>73</v>
      </c>
      <c r="G22" s="16" t="s">
        <v>74</v>
      </c>
    </row>
    <row r="23" ht="12.75">
      <c r="E23" s="17" t="s">
        <v>76</v>
      </c>
    </row>
    <row r="24" ht="12.75">
      <c r="E24" s="17"/>
    </row>
    <row r="25" spans="3:8" s="19" customFormat="1" ht="12.75" customHeight="1">
      <c r="C25" s="19" t="s">
        <v>118</v>
      </c>
      <c r="E25" s="37" t="s">
        <v>75</v>
      </c>
      <c r="F25" s="36"/>
      <c r="G25" s="36"/>
      <c r="H25" s="21"/>
    </row>
    <row r="27" spans="1:7" ht="12.75">
      <c r="A27" s="8">
        <v>39968</v>
      </c>
      <c r="C27" s="9">
        <f>A28+17</f>
        <v>40</v>
      </c>
      <c r="E27" s="14" t="s">
        <v>186</v>
      </c>
      <c r="G27" s="10" t="s">
        <v>97</v>
      </c>
    </row>
    <row r="28" spans="1:7" ht="12.75">
      <c r="A28" s="11">
        <f>INT(MOD(INT((A27-2)/7)+0.6,52+5/28))+1</f>
        <v>23</v>
      </c>
      <c r="C28" s="13" t="s">
        <v>100</v>
      </c>
      <c r="E28" s="15"/>
      <c r="G28" s="8"/>
    </row>
    <row r="29" spans="5:7" ht="76.5" customHeight="1">
      <c r="E29" s="24" t="s">
        <v>71</v>
      </c>
      <c r="G29" s="16"/>
    </row>
    <row r="30" ht="12.75">
      <c r="E30" s="17"/>
    </row>
    <row r="31" spans="3:8" s="19" customFormat="1" ht="12.75" customHeight="1">
      <c r="C31" s="19" t="s">
        <v>118</v>
      </c>
      <c r="E31" s="37" t="s">
        <v>72</v>
      </c>
      <c r="F31" s="36"/>
      <c r="G31" s="36"/>
      <c r="H31" s="21"/>
    </row>
    <row r="33" spans="1:7" ht="12.75">
      <c r="A33" s="8">
        <v>39967</v>
      </c>
      <c r="C33" s="9">
        <f>A34+17</f>
        <v>40</v>
      </c>
      <c r="E33" s="14" t="s">
        <v>186</v>
      </c>
      <c r="G33" s="10" t="s">
        <v>97</v>
      </c>
    </row>
    <row r="34" spans="1:7" ht="12.75">
      <c r="A34" s="11">
        <f>INT(MOD(INT((A33-2)/7)+0.6,52+5/28))+1</f>
        <v>23</v>
      </c>
      <c r="C34" s="13" t="s">
        <v>100</v>
      </c>
      <c r="E34" s="15"/>
      <c r="G34" s="8"/>
    </row>
    <row r="35" spans="5:7" ht="76.5" customHeight="1">
      <c r="E35" s="24" t="s">
        <v>187</v>
      </c>
      <c r="G35" s="16"/>
    </row>
    <row r="36" ht="12.75">
      <c r="E36" s="17"/>
    </row>
    <row r="37" spans="3:8" s="19" customFormat="1" ht="12.75" customHeight="1">
      <c r="C37" s="19" t="s">
        <v>118</v>
      </c>
      <c r="E37" s="37" t="s">
        <v>153</v>
      </c>
      <c r="F37" s="36"/>
      <c r="G37" s="36"/>
      <c r="H37" s="21"/>
    </row>
    <row r="39" spans="1:7" ht="12.75">
      <c r="A39" s="8">
        <v>39966</v>
      </c>
      <c r="C39" s="9">
        <f>A40+17</f>
        <v>40</v>
      </c>
      <c r="E39" s="14" t="s">
        <v>101</v>
      </c>
      <c r="G39" s="10" t="s">
        <v>97</v>
      </c>
    </row>
    <row r="40" spans="1:7" ht="12.75">
      <c r="A40" s="11">
        <f>INT(MOD(INT((A39-2)/7)+0.6,52+5/28))+1</f>
        <v>23</v>
      </c>
      <c r="C40" s="13" t="s">
        <v>110</v>
      </c>
      <c r="E40" s="15"/>
      <c r="G40" s="8">
        <v>39968</v>
      </c>
    </row>
    <row r="41" spans="5:7" ht="76.5" customHeight="1">
      <c r="E41" s="24" t="s">
        <v>184</v>
      </c>
      <c r="G41" s="16" t="s">
        <v>185</v>
      </c>
    </row>
    <row r="42" ht="12.75">
      <c r="E42" s="17" t="s">
        <v>147</v>
      </c>
    </row>
    <row r="43" ht="12.75">
      <c r="E43" s="17"/>
    </row>
    <row r="44" spans="3:8" s="19" customFormat="1" ht="12.75" customHeight="1">
      <c r="C44" s="19" t="s">
        <v>118</v>
      </c>
      <c r="E44" s="37" t="s">
        <v>153</v>
      </c>
      <c r="F44" s="36"/>
      <c r="G44" s="36"/>
      <c r="H44" s="21"/>
    </row>
    <row r="46" spans="1:7" ht="12.75">
      <c r="A46" s="8">
        <v>39960</v>
      </c>
      <c r="C46" s="9">
        <f>A47+17</f>
        <v>39</v>
      </c>
      <c r="E46" s="14" t="s">
        <v>120</v>
      </c>
      <c r="G46" s="10" t="s">
        <v>97</v>
      </c>
    </row>
    <row r="47" spans="1:7" ht="12.75">
      <c r="A47" s="11">
        <f>INT(MOD(INT((A46-2)/7)+0.6,52+5/28))+1</f>
        <v>22</v>
      </c>
      <c r="C47" s="13" t="s">
        <v>100</v>
      </c>
      <c r="E47" s="15"/>
      <c r="G47" s="8">
        <v>39967</v>
      </c>
    </row>
    <row r="48" spans="5:7" ht="76.5" customHeight="1">
      <c r="E48" s="24" t="s">
        <v>250</v>
      </c>
      <c r="G48" s="16" t="s">
        <v>251</v>
      </c>
    </row>
    <row r="49" ht="12.75">
      <c r="E49" s="17"/>
    </row>
    <row r="50" spans="3:8" s="19" customFormat="1" ht="12.75" customHeight="1">
      <c r="C50" s="19" t="s">
        <v>118</v>
      </c>
      <c r="E50" s="47" t="s">
        <v>249</v>
      </c>
      <c r="F50" s="48"/>
      <c r="G50" s="49"/>
      <c r="H50" s="21"/>
    </row>
    <row r="52" spans="1:7" ht="12.75">
      <c r="A52" s="8">
        <v>39959</v>
      </c>
      <c r="C52" s="9">
        <f>A53+17</f>
        <v>39</v>
      </c>
      <c r="E52" s="14" t="s">
        <v>101</v>
      </c>
      <c r="G52" s="10" t="s">
        <v>97</v>
      </c>
    </row>
    <row r="53" spans="1:7" ht="12.75">
      <c r="A53" s="11">
        <f>INT(MOD(INT((A52-2)/7)+0.6,52+5/28))+1</f>
        <v>22</v>
      </c>
      <c r="C53" s="13" t="s">
        <v>110</v>
      </c>
      <c r="E53" s="15"/>
      <c r="G53" s="8"/>
    </row>
    <row r="54" spans="5:7" ht="76.5" customHeight="1">
      <c r="E54" s="24" t="s">
        <v>286</v>
      </c>
      <c r="G54" s="16"/>
    </row>
    <row r="55" ht="12.75">
      <c r="E55" s="17" t="s">
        <v>288</v>
      </c>
    </row>
    <row r="56" ht="12.75">
      <c r="E56" s="17"/>
    </row>
    <row r="57" spans="3:8" s="19" customFormat="1" ht="12.75" customHeight="1">
      <c r="C57" s="19" t="s">
        <v>118</v>
      </c>
      <c r="E57" s="22" t="s">
        <v>287</v>
      </c>
      <c r="F57" s="33"/>
      <c r="G57" s="33"/>
      <c r="H57" s="21"/>
    </row>
    <row r="59" spans="1:7" ht="12.75">
      <c r="A59" s="8">
        <v>39958</v>
      </c>
      <c r="C59" s="9">
        <f>A60+17</f>
        <v>39</v>
      </c>
      <c r="E59" s="14" t="s">
        <v>216</v>
      </c>
      <c r="G59" s="10" t="s">
        <v>97</v>
      </c>
    </row>
    <row r="60" spans="1:7" ht="12.75">
      <c r="A60" s="11">
        <f>INT(MOD(INT((A59-2)/7)+0.6,52+5/28))+1</f>
        <v>22</v>
      </c>
      <c r="C60" s="13" t="s">
        <v>100</v>
      </c>
      <c r="E60" s="15"/>
      <c r="G60" s="8"/>
    </row>
    <row r="61" spans="5:7" ht="76.5" customHeight="1">
      <c r="E61" s="24" t="s">
        <v>284</v>
      </c>
      <c r="G61" s="16"/>
    </row>
    <row r="62" ht="12.75">
      <c r="E62" s="17"/>
    </row>
    <row r="63" spans="3:8" s="19" customFormat="1" ht="12.75" customHeight="1">
      <c r="C63" s="19" t="s">
        <v>118</v>
      </c>
      <c r="E63" s="22" t="s">
        <v>285</v>
      </c>
      <c r="F63" s="33"/>
      <c r="G63" s="33"/>
      <c r="H63" s="21"/>
    </row>
    <row r="65" spans="1:7" ht="12.75">
      <c r="A65" s="8">
        <v>39953</v>
      </c>
      <c r="C65" s="9">
        <f>A66+17</f>
        <v>38</v>
      </c>
      <c r="E65" s="14" t="s">
        <v>216</v>
      </c>
      <c r="G65" s="10" t="s">
        <v>97</v>
      </c>
    </row>
    <row r="66" spans="1:7" ht="12.75">
      <c r="A66" s="11">
        <f>INT(MOD(INT((A65-2)/7)+0.6,52+5/28))+1</f>
        <v>21</v>
      </c>
      <c r="C66" s="13" t="s">
        <v>100</v>
      </c>
      <c r="E66" s="15"/>
      <c r="G66" s="8"/>
    </row>
    <row r="67" spans="5:7" ht="76.5" customHeight="1">
      <c r="E67" s="24" t="s">
        <v>47</v>
      </c>
      <c r="G67" s="16"/>
    </row>
    <row r="68" ht="12.75">
      <c r="E68" s="17"/>
    </row>
    <row r="69" spans="3:8" s="19" customFormat="1" ht="12.75" customHeight="1">
      <c r="C69" s="19" t="s">
        <v>118</v>
      </c>
      <c r="E69" s="22" t="s">
        <v>283</v>
      </c>
      <c r="F69" s="33"/>
      <c r="G69" s="33"/>
      <c r="H69" s="21"/>
    </row>
    <row r="71" spans="1:7" ht="12.75">
      <c r="A71" s="8">
        <v>39952</v>
      </c>
      <c r="C71" s="9">
        <f>A72+17</f>
        <v>38</v>
      </c>
      <c r="E71" s="14" t="s">
        <v>101</v>
      </c>
      <c r="G71" s="10" t="s">
        <v>97</v>
      </c>
    </row>
    <row r="72" spans="1:7" ht="12.75">
      <c r="A72" s="11">
        <f>INT(MOD(INT((A71-2)/7)+0.6,52+5/28))+1</f>
        <v>21</v>
      </c>
      <c r="C72" s="13" t="s">
        <v>110</v>
      </c>
      <c r="E72" s="15"/>
      <c r="G72" s="8"/>
    </row>
    <row r="73" spans="5:7" ht="76.5" customHeight="1">
      <c r="E73" s="24" t="s">
        <v>32</v>
      </c>
      <c r="G73" s="16"/>
    </row>
    <row r="74" ht="12.75">
      <c r="E74" s="17" t="s">
        <v>33</v>
      </c>
    </row>
    <row r="76" spans="3:8" s="19" customFormat="1" ht="12.75" customHeight="1">
      <c r="C76" s="19" t="s">
        <v>118</v>
      </c>
      <c r="E76" s="22" t="s">
        <v>282</v>
      </c>
      <c r="F76" s="33"/>
      <c r="G76" s="33"/>
      <c r="H76" s="21"/>
    </row>
    <row r="78" spans="1:7" ht="12.75">
      <c r="A78" s="8">
        <v>39951</v>
      </c>
      <c r="C78" s="9">
        <f>A79+17</f>
        <v>38</v>
      </c>
      <c r="E78" s="14" t="s">
        <v>30</v>
      </c>
      <c r="G78" s="10" t="s">
        <v>97</v>
      </c>
    </row>
    <row r="79" spans="1:7" ht="12.75">
      <c r="A79" s="11">
        <f>INT(MOD(INT((A78-2)/7)+0.6,52+5/28))+1</f>
        <v>21</v>
      </c>
      <c r="C79" s="13" t="s">
        <v>100</v>
      </c>
      <c r="E79" s="15"/>
      <c r="G79" s="8"/>
    </row>
    <row r="80" spans="5:7" ht="76.5" customHeight="1">
      <c r="E80" s="24" t="s">
        <v>149</v>
      </c>
      <c r="G80" s="16"/>
    </row>
    <row r="81" ht="12.75">
      <c r="E81" s="17" t="s">
        <v>34</v>
      </c>
    </row>
    <row r="82" ht="12.75">
      <c r="E82" s="17" t="s">
        <v>148</v>
      </c>
    </row>
    <row r="83" ht="12.75">
      <c r="E83" s="17"/>
    </row>
    <row r="84" spans="3:8" s="19" customFormat="1" ht="12.75" customHeight="1">
      <c r="C84" s="19" t="s">
        <v>118</v>
      </c>
      <c r="E84" s="22" t="s">
        <v>31</v>
      </c>
      <c r="F84" s="33"/>
      <c r="G84" s="33"/>
      <c r="H84" s="21"/>
    </row>
    <row r="86" spans="1:7" ht="12.75">
      <c r="A86" s="8">
        <v>39946</v>
      </c>
      <c r="C86" s="9">
        <f>A87+17</f>
        <v>37</v>
      </c>
      <c r="E86" s="14" t="s">
        <v>115</v>
      </c>
      <c r="G86" s="10" t="s">
        <v>97</v>
      </c>
    </row>
    <row r="87" spans="1:7" ht="12.75">
      <c r="A87" s="11">
        <f>INT(MOD(INT((A86-2)/7)+0.6,52+5/28))+1</f>
        <v>20</v>
      </c>
      <c r="C87" s="13" t="s">
        <v>100</v>
      </c>
      <c r="E87" s="15"/>
      <c r="G87" s="8"/>
    </row>
    <row r="88" spans="5:7" ht="76.5" customHeight="1">
      <c r="E88" s="24" t="s">
        <v>53</v>
      </c>
      <c r="G88" s="16"/>
    </row>
    <row r="90" spans="3:8" s="19" customFormat="1" ht="12.75" customHeight="1">
      <c r="C90" s="19" t="s">
        <v>118</v>
      </c>
      <c r="E90" s="22" t="s">
        <v>58</v>
      </c>
      <c r="F90" s="33"/>
      <c r="G90" s="33"/>
      <c r="H90" s="21"/>
    </row>
    <row r="92" spans="1:7" ht="12.75">
      <c r="A92" s="8">
        <v>39945</v>
      </c>
      <c r="C92" s="9">
        <f>A93+17</f>
        <v>37</v>
      </c>
      <c r="E92" s="14" t="s">
        <v>101</v>
      </c>
      <c r="G92" s="10" t="s">
        <v>97</v>
      </c>
    </row>
    <row r="93" spans="1:7" ht="12.75">
      <c r="A93" s="11">
        <f>INT(MOD(INT((A92-2)/7)+0.6,52+5/28))+1</f>
        <v>20</v>
      </c>
      <c r="C93" s="13" t="s">
        <v>110</v>
      </c>
      <c r="E93" s="15"/>
      <c r="G93" s="8">
        <v>39946</v>
      </c>
    </row>
    <row r="94" spans="5:7" ht="76.5" customHeight="1">
      <c r="E94" s="24" t="s">
        <v>50</v>
      </c>
      <c r="G94" s="16" t="s">
        <v>52</v>
      </c>
    </row>
    <row r="95" ht="12.75">
      <c r="E95" s="17" t="s">
        <v>51</v>
      </c>
    </row>
    <row r="97" spans="3:8" s="19" customFormat="1" ht="12.75" customHeight="1">
      <c r="C97" s="19" t="s">
        <v>118</v>
      </c>
      <c r="E97" s="22" t="s">
        <v>43</v>
      </c>
      <c r="F97" s="33"/>
      <c r="G97" s="33"/>
      <c r="H97" s="21"/>
    </row>
    <row r="99" spans="1:7" ht="12.75">
      <c r="A99" s="8">
        <v>39944</v>
      </c>
      <c r="C99" s="9">
        <f>A100+17</f>
        <v>37</v>
      </c>
      <c r="E99" s="14" t="s">
        <v>115</v>
      </c>
      <c r="G99" s="10" t="s">
        <v>97</v>
      </c>
    </row>
    <row r="100" spans="1:7" ht="12.75">
      <c r="A100" s="11">
        <f>INT(MOD(INT((A99-2)/7)+0.6,52+5/28))+1</f>
        <v>20</v>
      </c>
      <c r="C100" s="13" t="s">
        <v>100</v>
      </c>
      <c r="E100" s="15"/>
      <c r="G100" s="8"/>
    </row>
    <row r="101" spans="5:7" ht="76.5" customHeight="1">
      <c r="E101" s="24" t="s">
        <v>49</v>
      </c>
      <c r="G101" s="16"/>
    </row>
    <row r="102" ht="12.75">
      <c r="E102" s="17"/>
    </row>
    <row r="103" spans="3:8" s="19" customFormat="1" ht="12.75" customHeight="1">
      <c r="C103" s="19" t="s">
        <v>118</v>
      </c>
      <c r="E103" s="22" t="s">
        <v>58</v>
      </c>
      <c r="F103" s="33"/>
      <c r="G103" s="33"/>
      <c r="H103" s="21"/>
    </row>
    <row r="105" spans="1:7" ht="12.75">
      <c r="A105" s="8">
        <v>39939</v>
      </c>
      <c r="C105" s="9">
        <f>A106+17</f>
        <v>36</v>
      </c>
      <c r="E105" s="14" t="s">
        <v>115</v>
      </c>
      <c r="G105" s="10" t="s">
        <v>97</v>
      </c>
    </row>
    <row r="106" spans="1:7" ht="12.75">
      <c r="A106" s="11">
        <f>INT(MOD(INT((A105-2)/7)+0.6,52+5/28))+1</f>
        <v>19</v>
      </c>
      <c r="C106" s="13" t="s">
        <v>100</v>
      </c>
      <c r="E106" s="15"/>
      <c r="G106" s="8">
        <v>39944</v>
      </c>
    </row>
    <row r="107" spans="5:7" ht="76.5" customHeight="1">
      <c r="E107" s="24" t="s">
        <v>91</v>
      </c>
      <c r="G107" s="16" t="s">
        <v>92</v>
      </c>
    </row>
    <row r="108" ht="12.75">
      <c r="E108" s="17"/>
    </row>
    <row r="109" spans="3:8" s="19" customFormat="1" ht="12.75" customHeight="1">
      <c r="C109" s="19" t="s">
        <v>118</v>
      </c>
      <c r="E109" s="22" t="s">
        <v>58</v>
      </c>
      <c r="F109" s="33"/>
      <c r="G109" s="33"/>
      <c r="H109" s="21"/>
    </row>
    <row r="111" spans="1:7" ht="12.75">
      <c r="A111" s="8">
        <v>39938</v>
      </c>
      <c r="C111" s="9">
        <f>A112+17</f>
        <v>36</v>
      </c>
      <c r="E111" s="14" t="s">
        <v>101</v>
      </c>
      <c r="G111" s="10" t="s">
        <v>97</v>
      </c>
    </row>
    <row r="112" spans="1:7" ht="12.75">
      <c r="A112" s="11">
        <f>INT(MOD(INT((A111-2)/7)+0.6,52+5/28))+1</f>
        <v>19</v>
      </c>
      <c r="C112" s="13" t="s">
        <v>110</v>
      </c>
      <c r="E112" s="15"/>
      <c r="G112" s="8">
        <v>39944</v>
      </c>
    </row>
    <row r="113" spans="5:7" ht="76.5" customHeight="1">
      <c r="E113" s="24" t="s">
        <v>90</v>
      </c>
      <c r="G113" s="16" t="s">
        <v>133</v>
      </c>
    </row>
    <row r="114" ht="12.75">
      <c r="E114" s="17" t="s">
        <v>88</v>
      </c>
    </row>
    <row r="115" ht="12.75">
      <c r="E115" s="17"/>
    </row>
    <row r="116" spans="3:8" s="19" customFormat="1" ht="12.75" customHeight="1">
      <c r="C116" s="19" t="s">
        <v>118</v>
      </c>
      <c r="E116" s="22" t="s">
        <v>58</v>
      </c>
      <c r="F116" s="33"/>
      <c r="G116" s="33"/>
      <c r="H116" s="21"/>
    </row>
    <row r="118" spans="1:7" ht="12.75">
      <c r="A118" s="8">
        <v>39937</v>
      </c>
      <c r="C118" s="9">
        <f>A119+17</f>
        <v>36</v>
      </c>
      <c r="E118" s="14" t="s">
        <v>115</v>
      </c>
      <c r="G118" s="10" t="s">
        <v>97</v>
      </c>
    </row>
    <row r="119" spans="1:7" ht="12.75">
      <c r="A119" s="11">
        <f>INT(MOD(INT((A118-2)/7)+0.6,52+5/28))+1</f>
        <v>19</v>
      </c>
      <c r="C119" s="13" t="s">
        <v>100</v>
      </c>
      <c r="E119" s="15"/>
      <c r="G119" s="8"/>
    </row>
    <row r="120" spans="5:7" ht="76.5" customHeight="1">
      <c r="E120" s="24" t="s">
        <v>89</v>
      </c>
      <c r="G120" s="16"/>
    </row>
    <row r="121" ht="12.75">
      <c r="E121" s="17"/>
    </row>
    <row r="122" spans="3:8" s="19" customFormat="1" ht="12.75" customHeight="1">
      <c r="C122" s="19" t="s">
        <v>118</v>
      </c>
      <c r="E122" s="22" t="s">
        <v>58</v>
      </c>
      <c r="F122" s="33"/>
      <c r="G122" s="33"/>
      <c r="H122" s="21"/>
    </row>
    <row r="124" spans="1:7" ht="12.75">
      <c r="A124" s="8">
        <v>39933</v>
      </c>
      <c r="C124" s="9">
        <f>A125+17</f>
        <v>35</v>
      </c>
      <c r="E124" s="14" t="s">
        <v>93</v>
      </c>
      <c r="G124" s="10" t="s">
        <v>97</v>
      </c>
    </row>
    <row r="125" spans="1:7" ht="12.75">
      <c r="A125" s="11">
        <f>INT(MOD(INT((A124-2)/7)+0.6,52+5/28))+1</f>
        <v>18</v>
      </c>
      <c r="C125" s="13" t="s">
        <v>100</v>
      </c>
      <c r="E125" s="15"/>
      <c r="G125" s="8">
        <v>39938</v>
      </c>
    </row>
    <row r="126" spans="5:7" ht="76.5" customHeight="1">
      <c r="E126" s="24" t="s">
        <v>85</v>
      </c>
      <c r="G126" s="16" t="s">
        <v>87</v>
      </c>
    </row>
    <row r="127" ht="12.75">
      <c r="E127" s="17" t="s">
        <v>88</v>
      </c>
    </row>
    <row r="128" ht="12.75">
      <c r="E128" s="17"/>
    </row>
    <row r="129" spans="3:8" s="19" customFormat="1" ht="12.75" customHeight="1">
      <c r="C129" s="19" t="s">
        <v>118</v>
      </c>
      <c r="E129" s="43" t="s">
        <v>86</v>
      </c>
      <c r="F129" s="44"/>
      <c r="G129" s="45"/>
      <c r="H129" s="21"/>
    </row>
    <row r="131" spans="1:7" ht="12.75">
      <c r="A131" s="8">
        <v>39932</v>
      </c>
      <c r="C131" s="9">
        <f>A132+17</f>
        <v>35</v>
      </c>
      <c r="E131" s="14" t="s">
        <v>115</v>
      </c>
      <c r="G131" s="10" t="s">
        <v>97</v>
      </c>
    </row>
    <row r="132" spans="1:7" ht="12.75">
      <c r="A132" s="11">
        <f>INT(MOD(INT((A131-2)/7)+0.6,52+5/28))+1</f>
        <v>18</v>
      </c>
      <c r="C132" s="13" t="s">
        <v>100</v>
      </c>
      <c r="E132" s="15"/>
      <c r="G132" s="8"/>
    </row>
    <row r="133" spans="5:7" ht="76.5" customHeight="1">
      <c r="E133" s="24" t="s">
        <v>84</v>
      </c>
      <c r="G133" s="16"/>
    </row>
    <row r="134" ht="12.75">
      <c r="E134" s="17"/>
    </row>
    <row r="135" spans="3:8" s="19" customFormat="1" ht="12.75" customHeight="1">
      <c r="C135" s="19" t="s">
        <v>118</v>
      </c>
      <c r="E135" s="22" t="s">
        <v>58</v>
      </c>
      <c r="F135" s="33"/>
      <c r="G135" s="33"/>
      <c r="H135" s="21"/>
    </row>
    <row r="137" spans="1:7" ht="12.75">
      <c r="A137" s="8">
        <v>39931</v>
      </c>
      <c r="C137" s="9">
        <f>A138+17</f>
        <v>35</v>
      </c>
      <c r="E137" s="14" t="s">
        <v>101</v>
      </c>
      <c r="G137" s="10" t="s">
        <v>97</v>
      </c>
    </row>
    <row r="138" spans="1:7" ht="12.75">
      <c r="A138" s="11">
        <f>INT(MOD(INT((A137-2)/7)+0.6,52+5/28))+1</f>
        <v>18</v>
      </c>
      <c r="C138" s="13" t="s">
        <v>110</v>
      </c>
      <c r="E138" s="15"/>
      <c r="G138" s="8">
        <v>39932</v>
      </c>
    </row>
    <row r="139" spans="5:7" ht="76.5" customHeight="1">
      <c r="E139" s="24" t="s">
        <v>81</v>
      </c>
      <c r="G139" s="16" t="s">
        <v>83</v>
      </c>
    </row>
    <row r="140" ht="12.75">
      <c r="E140" s="17" t="s">
        <v>82</v>
      </c>
    </row>
    <row r="141" ht="12.75">
      <c r="E141" s="17"/>
    </row>
    <row r="142" spans="3:8" s="19" customFormat="1" ht="12.75" customHeight="1">
      <c r="C142" s="19" t="s">
        <v>118</v>
      </c>
      <c r="E142" s="22" t="s">
        <v>58</v>
      </c>
      <c r="F142" s="33"/>
      <c r="G142" s="33"/>
      <c r="H142" s="21"/>
    </row>
    <row r="144" spans="1:7" ht="12.75">
      <c r="A144" s="8">
        <v>39930</v>
      </c>
      <c r="C144" s="9">
        <f>A145+17</f>
        <v>35</v>
      </c>
      <c r="E144" s="14" t="s">
        <v>115</v>
      </c>
      <c r="G144" s="10" t="s">
        <v>97</v>
      </c>
    </row>
    <row r="145" spans="1:7" ht="12.75">
      <c r="A145" s="11">
        <f>INT(MOD(INT((A144-2)/7)+0.6,52+5/28))+1</f>
        <v>18</v>
      </c>
      <c r="C145" s="13" t="s">
        <v>100</v>
      </c>
      <c r="E145" s="15"/>
      <c r="G145" s="8"/>
    </row>
    <row r="146" spans="5:7" ht="76.5" customHeight="1">
      <c r="E146" s="24" t="s">
        <v>80</v>
      </c>
      <c r="G146" s="16"/>
    </row>
    <row r="147" ht="12.75">
      <c r="E147" s="17"/>
    </row>
    <row r="148" spans="3:8" s="19" customFormat="1" ht="12.75" customHeight="1">
      <c r="C148" s="19" t="s">
        <v>118</v>
      </c>
      <c r="E148" s="22" t="s">
        <v>58</v>
      </c>
      <c r="F148" s="33"/>
      <c r="G148" s="33"/>
      <c r="H148" s="21"/>
    </row>
    <row r="149" ht="13.5" thickBot="1"/>
    <row r="150" spans="1:11" ht="13.5" thickBot="1">
      <c r="A150" s="41" t="s">
        <v>59</v>
      </c>
      <c r="B150" s="42"/>
      <c r="C150" s="42"/>
      <c r="D150" s="42"/>
      <c r="E150" s="42"/>
      <c r="F150" s="42"/>
      <c r="G150" s="42"/>
      <c r="H150" s="42"/>
      <c r="I150" s="42"/>
      <c r="J150" s="42"/>
      <c r="K150" s="42"/>
    </row>
    <row r="152" spans="1:7" ht="12.75">
      <c r="A152" s="8">
        <v>39912</v>
      </c>
      <c r="C152" s="9">
        <f>A153+17</f>
        <v>32</v>
      </c>
      <c r="E152" s="14" t="s">
        <v>123</v>
      </c>
      <c r="G152" s="10" t="s">
        <v>97</v>
      </c>
    </row>
    <row r="153" spans="1:7" ht="12.75">
      <c r="A153" s="11">
        <f>INT(MOD(INT((A152-2)/7)+0.6,52+5/28))+1</f>
        <v>15</v>
      </c>
      <c r="C153" s="13" t="s">
        <v>100</v>
      </c>
      <c r="E153" s="15"/>
      <c r="G153" s="8">
        <v>39930</v>
      </c>
    </row>
    <row r="154" spans="5:7" ht="76.5" customHeight="1">
      <c r="E154" s="24" t="s">
        <v>68</v>
      </c>
      <c r="G154" s="16" t="s">
        <v>69</v>
      </c>
    </row>
    <row r="155" ht="12.75">
      <c r="E155" s="17"/>
    </row>
    <row r="156" spans="3:8" s="19" customFormat="1" ht="12.75" customHeight="1">
      <c r="C156" s="19" t="s">
        <v>118</v>
      </c>
      <c r="E156" s="22" t="s">
        <v>70</v>
      </c>
      <c r="F156" s="33"/>
      <c r="G156" s="33"/>
      <c r="H156" s="21"/>
    </row>
    <row r="158" spans="1:7" ht="12.75">
      <c r="A158" s="8">
        <v>39911</v>
      </c>
      <c r="C158" s="9">
        <f>A159+17</f>
        <v>32</v>
      </c>
      <c r="E158" s="14" t="s">
        <v>123</v>
      </c>
      <c r="G158" s="10" t="s">
        <v>97</v>
      </c>
    </row>
    <row r="159" spans="1:7" ht="12.75">
      <c r="A159" s="11">
        <f>INT(MOD(INT((A158-2)/7)+0.6,52+5/28))+1</f>
        <v>15</v>
      </c>
      <c r="C159" s="13" t="s">
        <v>100</v>
      </c>
      <c r="E159" s="15"/>
      <c r="G159" s="8">
        <v>39912</v>
      </c>
    </row>
    <row r="160" spans="5:7" ht="76.5" customHeight="1">
      <c r="E160" s="24" t="s">
        <v>66</v>
      </c>
      <c r="G160" s="16" t="s">
        <v>67</v>
      </c>
    </row>
    <row r="161" ht="12.75">
      <c r="E161" s="17"/>
    </row>
    <row r="162" spans="3:8" s="19" customFormat="1" ht="12.75" customHeight="1">
      <c r="C162" s="19" t="s">
        <v>118</v>
      </c>
      <c r="E162" s="22" t="s">
        <v>65</v>
      </c>
      <c r="F162" s="33"/>
      <c r="G162" s="33"/>
      <c r="H162" s="21"/>
    </row>
    <row r="164" spans="1:7" ht="12.75">
      <c r="A164" s="8">
        <v>39910</v>
      </c>
      <c r="C164" s="9">
        <f>A165+17</f>
        <v>32</v>
      </c>
      <c r="E164" s="14" t="s">
        <v>101</v>
      </c>
      <c r="G164" s="10" t="s">
        <v>97</v>
      </c>
    </row>
    <row r="165" spans="1:7" ht="12.75">
      <c r="A165" s="11">
        <f>INT(MOD(INT((A164-2)/7)+0.6,52+5/28))+1</f>
        <v>15</v>
      </c>
      <c r="C165" s="13" t="s">
        <v>110</v>
      </c>
      <c r="E165" s="15"/>
      <c r="G165" s="8"/>
    </row>
    <row r="166" spans="5:7" ht="76.5" customHeight="1">
      <c r="E166" s="24" t="s">
        <v>62</v>
      </c>
      <c r="G166" s="16"/>
    </row>
    <row r="167" ht="12.75">
      <c r="E167" s="17" t="s">
        <v>63</v>
      </c>
    </row>
    <row r="169" spans="3:8" s="19" customFormat="1" ht="12.75" customHeight="1">
      <c r="C169" s="19" t="s">
        <v>118</v>
      </c>
      <c r="E169" s="22" t="s">
        <v>64</v>
      </c>
      <c r="F169" s="33"/>
      <c r="G169" s="33"/>
      <c r="H169" s="21"/>
    </row>
    <row r="171" spans="1:7" ht="12.75">
      <c r="A171" s="8">
        <v>39909</v>
      </c>
      <c r="C171" s="9">
        <f>A172+17</f>
        <v>32</v>
      </c>
      <c r="E171" s="14" t="s">
        <v>115</v>
      </c>
      <c r="G171" s="10" t="s">
        <v>97</v>
      </c>
    </row>
    <row r="172" spans="1:7" ht="12.75">
      <c r="A172" s="11">
        <f>INT(MOD(INT((A171-2)/7)+0.6,52+5/28))+1</f>
        <v>15</v>
      </c>
      <c r="C172" s="13" t="s">
        <v>100</v>
      </c>
      <c r="E172" s="15"/>
      <c r="G172" s="8"/>
    </row>
    <row r="173" spans="5:7" ht="76.5" customHeight="1">
      <c r="E173" s="24" t="s">
        <v>61</v>
      </c>
      <c r="G173" s="16"/>
    </row>
    <row r="175" spans="3:8" s="19" customFormat="1" ht="12.75" customHeight="1">
      <c r="C175" s="19" t="s">
        <v>118</v>
      </c>
      <c r="E175" s="22" t="s">
        <v>58</v>
      </c>
      <c r="F175" s="33"/>
      <c r="G175" s="33"/>
      <c r="H175" s="21"/>
    </row>
    <row r="177" spans="1:7" ht="12.75">
      <c r="A177" s="8">
        <v>39904</v>
      </c>
      <c r="C177" s="9">
        <f>A178+17</f>
        <v>31</v>
      </c>
      <c r="E177" s="14" t="s">
        <v>258</v>
      </c>
      <c r="G177" s="10" t="s">
        <v>97</v>
      </c>
    </row>
    <row r="178" spans="1:7" ht="12.75">
      <c r="A178" s="11">
        <f>INT(MOD(INT((A177-2)/7)+0.6,52+5/28))+1</f>
        <v>14</v>
      </c>
      <c r="C178" s="13" t="s">
        <v>100</v>
      </c>
      <c r="E178" s="15"/>
      <c r="G178" s="8"/>
    </row>
    <row r="179" spans="5:7" ht="76.5" customHeight="1">
      <c r="E179" s="24" t="s">
        <v>60</v>
      </c>
      <c r="G179" s="16"/>
    </row>
    <row r="181" spans="1:7" ht="12.75">
      <c r="A181" s="8">
        <v>39903</v>
      </c>
      <c r="C181" s="9">
        <f>A182+17</f>
        <v>31</v>
      </c>
      <c r="E181" s="14" t="s">
        <v>258</v>
      </c>
      <c r="G181" s="10" t="s">
        <v>97</v>
      </c>
    </row>
    <row r="182" spans="1:7" ht="12.75">
      <c r="A182" s="11">
        <f>INT(MOD(INT((A181-2)/7)+0.6,52+5/28))+1</f>
        <v>14</v>
      </c>
      <c r="C182" s="13" t="s">
        <v>100</v>
      </c>
      <c r="E182" s="15"/>
      <c r="G182" s="8"/>
    </row>
    <row r="183" spans="5:7" ht="76.5" customHeight="1">
      <c r="E183" s="24" t="s">
        <v>57</v>
      </c>
      <c r="G183" s="16"/>
    </row>
    <row r="186" spans="1:7" ht="12.75">
      <c r="A186" s="8">
        <v>39902</v>
      </c>
      <c r="C186" s="9">
        <f>A187+17</f>
        <v>31</v>
      </c>
      <c r="E186" s="14" t="s">
        <v>258</v>
      </c>
      <c r="G186" s="10" t="s">
        <v>97</v>
      </c>
    </row>
    <row r="187" spans="1:7" ht="12.75">
      <c r="A187" s="11">
        <f>INT(MOD(INT((A186-2)/7)+0.6,52+5/28))+1</f>
        <v>14</v>
      </c>
      <c r="C187" s="13" t="s">
        <v>100</v>
      </c>
      <c r="E187" s="15"/>
      <c r="G187" s="8"/>
    </row>
    <row r="188" spans="5:7" ht="76.5" customHeight="1">
      <c r="E188" s="24" t="s">
        <v>55</v>
      </c>
      <c r="G188" s="16"/>
    </row>
    <row r="189" ht="12.75">
      <c r="E189" s="17" t="s">
        <v>56</v>
      </c>
    </row>
    <row r="191" spans="3:8" s="19" customFormat="1" ht="12.75" customHeight="1">
      <c r="C191" s="19" t="s">
        <v>118</v>
      </c>
      <c r="E191" s="22" t="s">
        <v>58</v>
      </c>
      <c r="F191" s="33"/>
      <c r="G191" s="33"/>
      <c r="H191" s="21"/>
    </row>
    <row r="193" spans="1:7" ht="12.75">
      <c r="A193" s="8">
        <v>39898</v>
      </c>
      <c r="C193" s="9">
        <f>A194+17</f>
        <v>30</v>
      </c>
      <c r="E193" s="14" t="s">
        <v>123</v>
      </c>
      <c r="G193" s="10" t="s">
        <v>97</v>
      </c>
    </row>
    <row r="194" spans="1:7" ht="12.75">
      <c r="A194" s="11">
        <f>INT(MOD(INT((A193-2)/7)+0.6,52+5/28))+1</f>
        <v>13</v>
      </c>
      <c r="C194" s="13" t="s">
        <v>100</v>
      </c>
      <c r="E194" s="15"/>
      <c r="G194" s="8"/>
    </row>
    <row r="195" spans="5:7" ht="76.5" customHeight="1">
      <c r="E195" s="24" t="s">
        <v>54</v>
      </c>
      <c r="G195" s="16"/>
    </row>
    <row r="196" ht="12.75">
      <c r="E196" s="17"/>
    </row>
    <row r="197" spans="3:8" s="19" customFormat="1" ht="12.75" customHeight="1">
      <c r="C197" s="19" t="s">
        <v>118</v>
      </c>
      <c r="E197" s="22" t="s">
        <v>154</v>
      </c>
      <c r="F197" s="33"/>
      <c r="G197" s="33"/>
      <c r="H197" s="21"/>
    </row>
    <row r="199" spans="1:7" ht="12.75">
      <c r="A199" s="8">
        <v>39897</v>
      </c>
      <c r="C199" s="9">
        <f>A200+17</f>
        <v>30</v>
      </c>
      <c r="E199" s="14" t="s">
        <v>216</v>
      </c>
      <c r="G199" s="10" t="s">
        <v>97</v>
      </c>
    </row>
    <row r="200" spans="1:7" ht="12.75">
      <c r="A200" s="11">
        <f>INT(MOD(INT((A199-2)/7)+0.6,52+5/28))+1</f>
        <v>13</v>
      </c>
      <c r="C200" s="13" t="s">
        <v>100</v>
      </c>
      <c r="E200" s="15"/>
      <c r="G200" s="8"/>
    </row>
    <row r="201" spans="5:7" ht="76.5" customHeight="1">
      <c r="E201" s="24" t="s">
        <v>47</v>
      </c>
      <c r="G201" s="16"/>
    </row>
    <row r="202" ht="12.75">
      <c r="E202" s="17"/>
    </row>
    <row r="203" spans="3:8" s="19" customFormat="1" ht="12.75" customHeight="1">
      <c r="C203" s="19" t="s">
        <v>118</v>
      </c>
      <c r="E203" s="22" t="s">
        <v>153</v>
      </c>
      <c r="F203" s="33"/>
      <c r="G203" s="33"/>
      <c r="H203" s="21"/>
    </row>
    <row r="205" spans="1:7" ht="11.25" customHeight="1">
      <c r="A205" s="8">
        <v>39896</v>
      </c>
      <c r="C205" s="9">
        <f>A206+17</f>
        <v>30</v>
      </c>
      <c r="E205" s="14" t="s">
        <v>101</v>
      </c>
      <c r="G205" s="10" t="s">
        <v>97</v>
      </c>
    </row>
    <row r="206" spans="1:7" ht="12.75">
      <c r="A206" s="11">
        <f>INT(MOD(INT((A205-2)/7)+0.6,52+5/28))+1</f>
        <v>13</v>
      </c>
      <c r="C206" s="13" t="s">
        <v>110</v>
      </c>
      <c r="E206" s="15"/>
      <c r="G206" s="8"/>
    </row>
    <row r="207" spans="5:7" ht="76.5" customHeight="1">
      <c r="E207" s="24" t="s">
        <v>45</v>
      </c>
      <c r="G207" s="16"/>
    </row>
    <row r="208" ht="12.75">
      <c r="E208" s="17" t="s">
        <v>44</v>
      </c>
    </row>
    <row r="210" spans="3:8" s="19" customFormat="1" ht="12.75" customHeight="1">
      <c r="C210" s="19" t="s">
        <v>118</v>
      </c>
      <c r="E210" s="22" t="s">
        <v>48</v>
      </c>
      <c r="F210" s="33"/>
      <c r="G210" s="33"/>
      <c r="H210" s="21"/>
    </row>
    <row r="212" spans="1:7" ht="12.75">
      <c r="A212" s="8">
        <v>39895</v>
      </c>
      <c r="C212" s="9">
        <f>A213+17</f>
        <v>30</v>
      </c>
      <c r="E212" s="14" t="s">
        <v>202</v>
      </c>
      <c r="G212" s="10" t="s">
        <v>97</v>
      </c>
    </row>
    <row r="213" spans="1:7" ht="12.75">
      <c r="A213" s="11">
        <f>INT(MOD(INT((A212-2)/7)+0.6,52+5/28))+1</f>
        <v>13</v>
      </c>
      <c r="C213" s="13" t="s">
        <v>100</v>
      </c>
      <c r="E213" s="15"/>
      <c r="G213" s="8"/>
    </row>
    <row r="214" spans="5:7" ht="76.5" customHeight="1">
      <c r="E214" s="23" t="s">
        <v>46</v>
      </c>
      <c r="G214" s="16"/>
    </row>
    <row r="215" ht="12.75">
      <c r="E215" s="17"/>
    </row>
    <row r="216" spans="3:8" s="19" customFormat="1" ht="12.75" customHeight="1">
      <c r="C216" s="19" t="s">
        <v>118</v>
      </c>
      <c r="E216" s="22" t="s">
        <v>35</v>
      </c>
      <c r="F216" s="33"/>
      <c r="G216" s="33"/>
      <c r="H216" s="21"/>
    </row>
    <row r="218" spans="1:7" ht="12.75">
      <c r="A218" s="8">
        <v>39890</v>
      </c>
      <c r="C218" s="9">
        <f>A219+17</f>
        <v>29</v>
      </c>
      <c r="E218" s="14" t="s">
        <v>39</v>
      </c>
      <c r="G218" s="10" t="s">
        <v>97</v>
      </c>
    </row>
    <row r="219" spans="1:7" ht="12.75">
      <c r="A219" s="11">
        <f>INT(MOD(INT((A218-2)/7)+0.6,52+5/28))+1</f>
        <v>12</v>
      </c>
      <c r="C219" s="13" t="s">
        <v>100</v>
      </c>
      <c r="E219" s="15"/>
      <c r="G219" s="8"/>
    </row>
    <row r="220" spans="5:7" ht="76.5" customHeight="1">
      <c r="E220" s="23" t="s">
        <v>41</v>
      </c>
      <c r="G220" s="16"/>
    </row>
    <row r="221" ht="12.75">
      <c r="E221" s="17" t="s">
        <v>42</v>
      </c>
    </row>
    <row r="223" spans="3:8" s="19" customFormat="1" ht="12.75" customHeight="1">
      <c r="C223" s="19" t="s">
        <v>118</v>
      </c>
      <c r="E223" s="22" t="s">
        <v>35</v>
      </c>
      <c r="F223" s="33"/>
      <c r="G223" s="33"/>
      <c r="H223" s="21"/>
    </row>
    <row r="225" spans="1:7" ht="12.75">
      <c r="A225" s="8">
        <v>39889</v>
      </c>
      <c r="C225" s="9">
        <f>A226+17</f>
        <v>29</v>
      </c>
      <c r="E225" s="14" t="s">
        <v>101</v>
      </c>
      <c r="G225" s="10" t="s">
        <v>97</v>
      </c>
    </row>
    <row r="226" spans="1:7" ht="12.75">
      <c r="A226" s="11">
        <f>INT(MOD(INT((A225-2)/7)+0.6,52+5/28))+1</f>
        <v>12</v>
      </c>
      <c r="C226" s="13" t="s">
        <v>110</v>
      </c>
      <c r="E226" s="15"/>
      <c r="G226" s="8"/>
    </row>
    <row r="227" spans="5:7" ht="76.5" customHeight="1">
      <c r="E227" s="23" t="s">
        <v>36</v>
      </c>
      <c r="G227" s="16"/>
    </row>
    <row r="228" ht="12.75">
      <c r="E228" s="17" t="s">
        <v>37</v>
      </c>
    </row>
    <row r="230" spans="3:8" s="19" customFormat="1" ht="12.75" customHeight="1">
      <c r="C230" s="19" t="s">
        <v>118</v>
      </c>
      <c r="E230" s="22" t="s">
        <v>35</v>
      </c>
      <c r="F230" s="33"/>
      <c r="G230" s="33"/>
      <c r="H230" s="21"/>
    </row>
    <row r="232" spans="1:7" ht="12.75">
      <c r="A232" s="8">
        <v>39888</v>
      </c>
      <c r="C232" s="9">
        <f>A233+17</f>
        <v>29</v>
      </c>
      <c r="E232" s="14" t="s">
        <v>138</v>
      </c>
      <c r="G232" s="10" t="s">
        <v>97</v>
      </c>
    </row>
    <row r="233" spans="1:7" ht="12.75">
      <c r="A233" s="11">
        <f>INT(MOD(INT((A232-2)/7)+0.6,52+5/28))+1</f>
        <v>12</v>
      </c>
      <c r="C233" s="13" t="s">
        <v>110</v>
      </c>
      <c r="E233" s="15"/>
      <c r="G233" s="8"/>
    </row>
    <row r="234" spans="5:7" ht="76.5" customHeight="1">
      <c r="E234" s="25" t="s">
        <v>38</v>
      </c>
      <c r="G234" s="16"/>
    </row>
    <row r="236" spans="3:8" s="19" customFormat="1" ht="12.75" customHeight="1">
      <c r="C236" s="19" t="s">
        <v>118</v>
      </c>
      <c r="E236" s="22" t="s">
        <v>35</v>
      </c>
      <c r="F236" s="33"/>
      <c r="G236" s="33"/>
      <c r="H236" s="21"/>
    </row>
    <row r="238" spans="1:7" ht="12.75">
      <c r="A238" s="8">
        <v>39888</v>
      </c>
      <c r="C238" s="9">
        <f>A239+17</f>
        <v>29</v>
      </c>
      <c r="E238" s="14" t="s">
        <v>123</v>
      </c>
      <c r="G238" s="10" t="s">
        <v>97</v>
      </c>
    </row>
    <row r="239" spans="1:7" ht="12.75">
      <c r="A239" s="11">
        <f>INT(MOD(INT((A238-2)/7)+0.6,52+5/28))+1</f>
        <v>12</v>
      </c>
      <c r="C239" s="13" t="s">
        <v>100</v>
      </c>
      <c r="E239" s="15"/>
      <c r="G239" s="8">
        <v>39890</v>
      </c>
    </row>
    <row r="240" spans="5:7" ht="76.5" customHeight="1">
      <c r="E240" s="23" t="s">
        <v>28</v>
      </c>
      <c r="G240" s="16" t="s">
        <v>29</v>
      </c>
    </row>
    <row r="241" ht="12.75">
      <c r="E241" s="17" t="s">
        <v>40</v>
      </c>
    </row>
    <row r="243" spans="3:8" s="19" customFormat="1" ht="12.75" customHeight="1">
      <c r="C243" s="19" t="s">
        <v>118</v>
      </c>
      <c r="E243" s="22" t="s">
        <v>26</v>
      </c>
      <c r="F243" s="33"/>
      <c r="G243" s="33"/>
      <c r="H243" s="21"/>
    </row>
    <row r="245" spans="1:7" ht="12.75">
      <c r="A245" s="8">
        <v>39884</v>
      </c>
      <c r="C245" s="9">
        <f>A246+17</f>
        <v>28</v>
      </c>
      <c r="E245" s="14" t="s">
        <v>115</v>
      </c>
      <c r="G245" s="10" t="s">
        <v>97</v>
      </c>
    </row>
    <row r="246" spans="1:7" ht="12.75">
      <c r="A246" s="11">
        <f>INT(MOD(INT((A245-2)/7)+0.6,52+5/28))+1</f>
        <v>11</v>
      </c>
      <c r="C246" s="13" t="s">
        <v>100</v>
      </c>
      <c r="E246" s="15"/>
      <c r="G246" s="8"/>
    </row>
    <row r="247" spans="5:7" ht="76.5" customHeight="1">
      <c r="E247" s="23" t="s">
        <v>25</v>
      </c>
      <c r="G247" s="16"/>
    </row>
    <row r="249" spans="3:8" s="19" customFormat="1" ht="12.75" customHeight="1">
      <c r="C249" s="19" t="s">
        <v>118</v>
      </c>
      <c r="E249" s="22" t="s">
        <v>27</v>
      </c>
      <c r="F249" s="33"/>
      <c r="G249" s="33"/>
      <c r="H249" s="21"/>
    </row>
    <row r="251" spans="1:7" ht="12.75">
      <c r="A251" s="8">
        <v>39883</v>
      </c>
      <c r="C251" s="9">
        <f>A252+17</f>
        <v>28</v>
      </c>
      <c r="E251" s="14" t="s">
        <v>115</v>
      </c>
      <c r="G251" s="10" t="s">
        <v>97</v>
      </c>
    </row>
    <row r="252" spans="1:7" ht="12.75">
      <c r="A252" s="11">
        <f>INT(MOD(INT((A251-2)/7)+0.6,52+5/28))+1</f>
        <v>11</v>
      </c>
      <c r="C252" s="13" t="s">
        <v>100</v>
      </c>
      <c r="E252" s="15"/>
      <c r="G252" s="8"/>
    </row>
    <row r="253" spans="5:7" ht="76.5" customHeight="1">
      <c r="E253" s="23" t="s">
        <v>24</v>
      </c>
      <c r="G253" s="16"/>
    </row>
    <row r="255" spans="3:9" s="19" customFormat="1" ht="12.75" customHeight="1">
      <c r="C255" s="19" t="s">
        <v>118</v>
      </c>
      <c r="E255" s="47" t="s">
        <v>23</v>
      </c>
      <c r="F255" s="48"/>
      <c r="G255" s="49"/>
      <c r="H255" s="34"/>
      <c r="I255" s="35"/>
    </row>
    <row r="257" spans="1:7" ht="12.75">
      <c r="A257" s="8">
        <v>39882</v>
      </c>
      <c r="C257" s="9">
        <f>A258+17</f>
        <v>28</v>
      </c>
      <c r="E257" s="14" t="s">
        <v>22</v>
      </c>
      <c r="G257" s="10" t="s">
        <v>97</v>
      </c>
    </row>
    <row r="258" spans="1:7" ht="12.75">
      <c r="A258" s="11">
        <f>INT(MOD(INT((A257-2)/7)+0.6,52+5/28))+1</f>
        <v>11</v>
      </c>
      <c r="C258" s="13" t="s">
        <v>110</v>
      </c>
      <c r="E258" s="15"/>
      <c r="G258" s="8"/>
    </row>
    <row r="259" spans="5:7" ht="76.5" customHeight="1">
      <c r="E259" s="23"/>
      <c r="G259" s="16"/>
    </row>
    <row r="261" spans="1:7" ht="12.75">
      <c r="A261" s="8">
        <v>39881</v>
      </c>
      <c r="C261" s="9">
        <f>A262+17</f>
        <v>28</v>
      </c>
      <c r="E261" s="14" t="s">
        <v>115</v>
      </c>
      <c r="G261" s="10" t="s">
        <v>97</v>
      </c>
    </row>
    <row r="262" spans="1:7" ht="12.75">
      <c r="A262" s="11">
        <f>INT(MOD(INT((A261-2)/7)+0.6,52+5/28))+1</f>
        <v>11</v>
      </c>
      <c r="C262" s="13" t="s">
        <v>100</v>
      </c>
      <c r="E262" s="15"/>
      <c r="G262" s="8"/>
    </row>
    <row r="263" spans="5:7" ht="76.5" customHeight="1">
      <c r="E263" s="23" t="s">
        <v>21</v>
      </c>
      <c r="G263" s="16"/>
    </row>
    <row r="265" spans="3:8" s="19" customFormat="1" ht="12.75" customHeight="1">
      <c r="C265" s="19" t="s">
        <v>118</v>
      </c>
      <c r="E265" s="22" t="s">
        <v>208</v>
      </c>
      <c r="F265" s="33"/>
      <c r="G265" s="33"/>
      <c r="H265" s="21"/>
    </row>
    <row r="267" spans="1:7" ht="12.75">
      <c r="A267" s="8">
        <v>39876</v>
      </c>
      <c r="C267" s="9">
        <f>A268+17</f>
        <v>27</v>
      </c>
      <c r="E267" s="14" t="s">
        <v>123</v>
      </c>
      <c r="G267" s="10" t="s">
        <v>97</v>
      </c>
    </row>
    <row r="268" spans="1:7" ht="12.75">
      <c r="A268" s="11">
        <f>INT(MOD(INT((A267-2)/7)+0.6,52+5/28))+1</f>
        <v>10</v>
      </c>
      <c r="C268" s="13" t="s">
        <v>100</v>
      </c>
      <c r="E268" s="15"/>
      <c r="G268" s="8">
        <v>39888</v>
      </c>
    </row>
    <row r="269" spans="5:7" ht="76.5" customHeight="1">
      <c r="E269" s="23" t="s">
        <v>20</v>
      </c>
      <c r="G269" s="16" t="s">
        <v>14</v>
      </c>
    </row>
    <row r="270" ht="12.75">
      <c r="E270" s="17"/>
    </row>
    <row r="271" spans="3:8" s="19" customFormat="1" ht="12.75" customHeight="1">
      <c r="C271" s="19" t="s">
        <v>118</v>
      </c>
      <c r="E271" s="22" t="s">
        <v>19</v>
      </c>
      <c r="F271" s="33"/>
      <c r="G271" s="33"/>
      <c r="H271" s="21"/>
    </row>
    <row r="273" spans="1:7" ht="12.75">
      <c r="A273" s="8">
        <v>39875</v>
      </c>
      <c r="C273" s="9">
        <f>A274+17</f>
        <v>27</v>
      </c>
      <c r="E273" s="14" t="s">
        <v>101</v>
      </c>
      <c r="G273" s="10" t="s">
        <v>97</v>
      </c>
    </row>
    <row r="274" spans="1:7" ht="12.75">
      <c r="A274" s="11">
        <f>INT(MOD(INT((A273-2)/7)+0.6,52+5/28))+1</f>
        <v>10</v>
      </c>
      <c r="C274" s="13" t="s">
        <v>110</v>
      </c>
      <c r="E274" s="15"/>
      <c r="G274" s="8">
        <v>39881</v>
      </c>
    </row>
    <row r="275" spans="5:7" ht="76.5" customHeight="1">
      <c r="E275" s="23" t="s">
        <v>18</v>
      </c>
      <c r="G275" s="16" t="s">
        <v>17</v>
      </c>
    </row>
    <row r="276" ht="12.75">
      <c r="E276" s="17" t="s">
        <v>16</v>
      </c>
    </row>
    <row r="278" spans="3:8" s="19" customFormat="1" ht="12.75" customHeight="1">
      <c r="C278" s="19" t="s">
        <v>118</v>
      </c>
      <c r="E278" s="22" t="s">
        <v>19</v>
      </c>
      <c r="F278" s="33"/>
      <c r="G278" s="33"/>
      <c r="H278" s="21"/>
    </row>
    <row r="280" spans="1:7" ht="12.75">
      <c r="A280" s="8">
        <v>39874</v>
      </c>
      <c r="C280" s="9">
        <f>A281+17</f>
        <v>27</v>
      </c>
      <c r="E280" s="14" t="s">
        <v>115</v>
      </c>
      <c r="G280" s="10" t="s">
        <v>97</v>
      </c>
    </row>
    <row r="281" spans="1:7" ht="12.75">
      <c r="A281" s="11">
        <f>INT(MOD(INT((A280-2)/7)+0.6,52+5/28))+1</f>
        <v>10</v>
      </c>
      <c r="C281" s="13" t="s">
        <v>100</v>
      </c>
      <c r="E281" s="15"/>
      <c r="G281" s="8"/>
    </row>
    <row r="282" spans="5:7" ht="76.5" customHeight="1">
      <c r="E282" s="23" t="s">
        <v>15</v>
      </c>
      <c r="G282" s="16"/>
    </row>
    <row r="284" spans="3:8" s="19" customFormat="1" ht="12.75" customHeight="1">
      <c r="C284" s="19" t="s">
        <v>118</v>
      </c>
      <c r="E284" s="22" t="s">
        <v>208</v>
      </c>
      <c r="F284" s="33"/>
      <c r="G284" s="33"/>
      <c r="H284" s="21"/>
    </row>
    <row r="285" ht="13.5" thickBot="1"/>
    <row r="286" spans="1:11" ht="13.5" thickBot="1">
      <c r="A286" s="41" t="s">
        <v>3</v>
      </c>
      <c r="B286" s="42"/>
      <c r="C286" s="42"/>
      <c r="D286" s="42"/>
      <c r="E286" s="42"/>
      <c r="F286" s="42"/>
      <c r="G286" s="42"/>
      <c r="H286" s="42"/>
      <c r="I286" s="42"/>
      <c r="J286" s="42"/>
      <c r="K286" s="42"/>
    </row>
    <row r="288" spans="1:7" ht="12.75">
      <c r="A288" s="8">
        <v>39856</v>
      </c>
      <c r="C288" s="9">
        <f>A289+17</f>
        <v>24</v>
      </c>
      <c r="E288" s="14" t="s">
        <v>115</v>
      </c>
      <c r="G288" s="10" t="s">
        <v>97</v>
      </c>
    </row>
    <row r="289" spans="1:7" ht="12.75">
      <c r="A289" s="11">
        <f>INT(MOD(INT((A288-2)/7)+0.6,52+5/28))+1</f>
        <v>7</v>
      </c>
      <c r="C289" s="13" t="s">
        <v>100</v>
      </c>
      <c r="E289" s="15"/>
      <c r="G289" s="8"/>
    </row>
    <row r="290" spans="5:7" ht="76.5" customHeight="1">
      <c r="E290" s="23" t="s">
        <v>12</v>
      </c>
      <c r="G290" s="16"/>
    </row>
    <row r="292" spans="3:8" s="19" customFormat="1" ht="12.75" customHeight="1">
      <c r="C292" s="19" t="s">
        <v>118</v>
      </c>
      <c r="E292" s="22" t="s">
        <v>13</v>
      </c>
      <c r="F292" s="33"/>
      <c r="G292" s="33"/>
      <c r="H292" s="21"/>
    </row>
    <row r="294" spans="1:7" ht="12.75">
      <c r="A294" s="8">
        <v>39855</v>
      </c>
      <c r="C294" s="9">
        <f>A295+17</f>
        <v>24</v>
      </c>
      <c r="E294" s="14" t="s">
        <v>135</v>
      </c>
      <c r="G294" s="10" t="s">
        <v>97</v>
      </c>
    </row>
    <row r="295" spans="1:7" ht="12.75">
      <c r="A295" s="11">
        <f>INT(MOD(INT((A294-2)/7)+0.6,52+5/28))+1</f>
        <v>7</v>
      </c>
      <c r="C295" s="13" t="s">
        <v>100</v>
      </c>
      <c r="E295" s="15"/>
      <c r="G295" s="8">
        <v>39856</v>
      </c>
    </row>
    <row r="296" spans="5:7" ht="76.5" customHeight="1">
      <c r="E296" s="23" t="s">
        <v>11</v>
      </c>
      <c r="G296" s="16" t="s">
        <v>6</v>
      </c>
    </row>
    <row r="297" ht="12.75">
      <c r="E297" s="17"/>
    </row>
    <row r="298" spans="3:8" s="19" customFormat="1" ht="12.75" customHeight="1">
      <c r="C298" s="19" t="s">
        <v>118</v>
      </c>
      <c r="E298" s="22" t="s">
        <v>10</v>
      </c>
      <c r="F298" s="33"/>
      <c r="G298" s="33"/>
      <c r="H298" s="21"/>
    </row>
    <row r="300" spans="1:7" ht="12.75">
      <c r="A300" s="8">
        <v>39854</v>
      </c>
      <c r="C300" s="9">
        <f>A301+17</f>
        <v>24</v>
      </c>
      <c r="E300" s="14" t="s">
        <v>101</v>
      </c>
      <c r="G300" s="10" t="s">
        <v>97</v>
      </c>
    </row>
    <row r="301" spans="1:7" ht="12.75">
      <c r="A301" s="11">
        <f>INT(MOD(INT((A300-2)/7)+0.6,52+5/28))+1</f>
        <v>7</v>
      </c>
      <c r="C301" s="13" t="s">
        <v>110</v>
      </c>
      <c r="E301" s="15"/>
      <c r="G301" s="8"/>
    </row>
    <row r="302" spans="5:7" ht="76.5" customHeight="1">
      <c r="E302" s="23" t="s">
        <v>5</v>
      </c>
      <c r="G302" s="16"/>
    </row>
    <row r="303" ht="12.75">
      <c r="E303" s="17" t="s">
        <v>7</v>
      </c>
    </row>
    <row r="305" spans="3:8" s="19" customFormat="1" ht="12.75" customHeight="1">
      <c r="C305" s="19" t="s">
        <v>118</v>
      </c>
      <c r="E305" s="22" t="s">
        <v>9</v>
      </c>
      <c r="F305" s="33"/>
      <c r="G305" s="33"/>
      <c r="H305" s="21"/>
    </row>
    <row r="307" spans="1:7" ht="12.75">
      <c r="A307" s="8">
        <v>39853</v>
      </c>
      <c r="C307" s="9">
        <f>A308+17</f>
        <v>24</v>
      </c>
      <c r="E307" s="14" t="s">
        <v>123</v>
      </c>
      <c r="G307" s="10" t="s">
        <v>97</v>
      </c>
    </row>
    <row r="308" spans="1:7" ht="12.75">
      <c r="A308" s="11">
        <f>INT(MOD(INT((A307-2)/7)+0.6,52+5/28))+1</f>
        <v>7</v>
      </c>
      <c r="C308" s="13" t="s">
        <v>100</v>
      </c>
      <c r="E308" s="15"/>
      <c r="G308" s="8"/>
    </row>
    <row r="309" spans="5:7" ht="76.5" customHeight="1">
      <c r="E309" s="23" t="s">
        <v>4</v>
      </c>
      <c r="G309" s="16"/>
    </row>
    <row r="310" ht="12.75">
      <c r="E310" s="17"/>
    </row>
    <row r="311" spans="1:7" ht="12.75">
      <c r="A311" s="8">
        <v>39848</v>
      </c>
      <c r="C311" s="9">
        <f>A312+17</f>
        <v>23</v>
      </c>
      <c r="E311" s="14" t="s">
        <v>115</v>
      </c>
      <c r="G311" s="10" t="s">
        <v>97</v>
      </c>
    </row>
    <row r="312" spans="1:7" ht="12.75">
      <c r="A312" s="11">
        <f>INT(MOD(INT((A311-2)/7)+0.6,52+5/28))+1</f>
        <v>6</v>
      </c>
      <c r="C312" s="13" t="s">
        <v>100</v>
      </c>
      <c r="E312" s="15"/>
      <c r="G312" s="8"/>
    </row>
    <row r="313" spans="5:7" ht="76.5" customHeight="1">
      <c r="E313" s="23" t="s">
        <v>2</v>
      </c>
      <c r="G313" s="16"/>
    </row>
    <row r="314" ht="12.75">
      <c r="E314" s="17" t="s">
        <v>0</v>
      </c>
    </row>
    <row r="316" spans="3:8" s="19" customFormat="1" ht="12.75" customHeight="1">
      <c r="C316" s="19" t="s">
        <v>118</v>
      </c>
      <c r="E316" s="22" t="s">
        <v>1</v>
      </c>
      <c r="F316" s="33"/>
      <c r="G316" s="33"/>
      <c r="H316" s="21"/>
    </row>
    <row r="318" spans="1:7" ht="12.75">
      <c r="A318" s="8">
        <v>39847</v>
      </c>
      <c r="C318" s="9">
        <f>A319+17</f>
        <v>23</v>
      </c>
      <c r="E318" s="14" t="s">
        <v>101</v>
      </c>
      <c r="G318" s="10" t="s">
        <v>97</v>
      </c>
    </row>
    <row r="319" spans="1:7" ht="12.75">
      <c r="A319" s="11">
        <f>INT(MOD(INT((A318-2)/7)+0.6,52+5/28))+1</f>
        <v>6</v>
      </c>
      <c r="C319" s="13" t="s">
        <v>110</v>
      </c>
      <c r="E319" s="15"/>
      <c r="G319" s="8"/>
    </row>
    <row r="320" spans="5:7" ht="76.5" customHeight="1">
      <c r="E320" s="23" t="s">
        <v>295</v>
      </c>
      <c r="G320" s="16"/>
    </row>
    <row r="321" ht="12.75">
      <c r="E321" s="17" t="s">
        <v>297</v>
      </c>
    </row>
    <row r="322" ht="12.75">
      <c r="E322" s="17"/>
    </row>
    <row r="323" spans="3:8" s="19" customFormat="1" ht="12.75" customHeight="1">
      <c r="C323" s="19" t="s">
        <v>118</v>
      </c>
      <c r="E323" s="22" t="s">
        <v>296</v>
      </c>
      <c r="F323" s="33"/>
      <c r="G323" s="33"/>
      <c r="H323" s="21"/>
    </row>
    <row r="325" spans="1:7" ht="12.75">
      <c r="A325" s="8">
        <v>39846</v>
      </c>
      <c r="C325" s="9">
        <f>A326+17</f>
        <v>23</v>
      </c>
      <c r="E325" s="14" t="s">
        <v>115</v>
      </c>
      <c r="G325" s="10" t="s">
        <v>97</v>
      </c>
    </row>
    <row r="326" spans="1:7" ht="12.75">
      <c r="A326" s="11">
        <f>INT(MOD(INT((A325-2)/7)+0.6,52+5/28))+1</f>
        <v>6</v>
      </c>
      <c r="C326" s="13" t="s">
        <v>100</v>
      </c>
      <c r="E326" s="15"/>
      <c r="G326" s="8"/>
    </row>
    <row r="327" spans="5:7" ht="76.5" customHeight="1">
      <c r="E327" s="23" t="s">
        <v>294</v>
      </c>
      <c r="G327" s="16"/>
    </row>
    <row r="328" ht="12.75">
      <c r="E328" s="17"/>
    </row>
    <row r="329" spans="3:8" s="19" customFormat="1" ht="12.75" customHeight="1">
      <c r="C329" s="19" t="s">
        <v>118</v>
      </c>
      <c r="E329" s="22" t="s">
        <v>268</v>
      </c>
      <c r="F329" s="33"/>
      <c r="G329" s="33"/>
      <c r="H329" s="21"/>
    </row>
    <row r="331" spans="1:7" ht="12.75">
      <c r="A331" s="8">
        <v>39842</v>
      </c>
      <c r="C331" s="9">
        <f>A332+17</f>
        <v>22</v>
      </c>
      <c r="E331" s="14" t="s">
        <v>135</v>
      </c>
      <c r="G331" s="10" t="s">
        <v>97</v>
      </c>
    </row>
    <row r="332" spans="1:7" ht="12.75">
      <c r="A332" s="11">
        <f>INT(MOD(INT((A331-2)/7)+0.6,52+5/28))+1</f>
        <v>5</v>
      </c>
      <c r="C332" s="13" t="s">
        <v>100</v>
      </c>
      <c r="E332" s="15"/>
      <c r="G332" s="8">
        <v>39846</v>
      </c>
    </row>
    <row r="333" spans="5:7" ht="76.5" customHeight="1">
      <c r="E333" s="23" t="s">
        <v>289</v>
      </c>
      <c r="G333" s="16" t="s">
        <v>290</v>
      </c>
    </row>
    <row r="334" ht="12.75">
      <c r="E334" s="17"/>
    </row>
    <row r="335" spans="3:8" s="19" customFormat="1" ht="12.75" customHeight="1">
      <c r="C335" s="19" t="s">
        <v>118</v>
      </c>
      <c r="E335" s="22" t="s">
        <v>291</v>
      </c>
      <c r="F335" s="33"/>
      <c r="G335" s="33"/>
      <c r="H335" s="21"/>
    </row>
    <row r="337" spans="1:7" ht="12.75">
      <c r="A337" s="8">
        <v>39841</v>
      </c>
      <c r="C337" s="9">
        <f>A338+17</f>
        <v>22</v>
      </c>
      <c r="E337" s="14" t="s">
        <v>123</v>
      </c>
      <c r="G337" s="10" t="s">
        <v>97</v>
      </c>
    </row>
    <row r="338" spans="1:7" ht="12.75">
      <c r="A338" s="11">
        <f>INT(MOD(INT((A337-2)/7)+0.6,52+5/28))+1</f>
        <v>5</v>
      </c>
      <c r="C338" s="13" t="s">
        <v>100</v>
      </c>
      <c r="E338" s="15"/>
      <c r="G338" s="8"/>
    </row>
    <row r="339" spans="5:7" ht="76.5" customHeight="1">
      <c r="E339" s="23" t="s">
        <v>281</v>
      </c>
      <c r="G339" s="16"/>
    </row>
    <row r="340" ht="12.75">
      <c r="E340" s="17"/>
    </row>
    <row r="341" spans="3:8" s="19" customFormat="1" ht="12.75" customHeight="1">
      <c r="C341" s="19" t="s">
        <v>118</v>
      </c>
      <c r="E341" s="22" t="s">
        <v>292</v>
      </c>
      <c r="F341" s="33"/>
      <c r="G341" s="33"/>
      <c r="H341" s="21"/>
    </row>
    <row r="343" spans="1:7" ht="12.75">
      <c r="A343" s="8">
        <v>39840</v>
      </c>
      <c r="C343" s="9">
        <f>A344+17</f>
        <v>22</v>
      </c>
      <c r="E343" s="14" t="s">
        <v>101</v>
      </c>
      <c r="G343" s="10" t="s">
        <v>97</v>
      </c>
    </row>
    <row r="344" spans="1:7" ht="12.75">
      <c r="A344" s="11">
        <f>INT(MOD(INT((A343-2)/7)+0.6,52+5/28))+1</f>
        <v>5</v>
      </c>
      <c r="C344" s="13" t="s">
        <v>110</v>
      </c>
      <c r="E344" s="15"/>
      <c r="G344" s="8"/>
    </row>
    <row r="345" spans="5:7" ht="76.5" customHeight="1">
      <c r="E345" s="23" t="s">
        <v>279</v>
      </c>
      <c r="G345" s="16"/>
    </row>
    <row r="346" ht="12.75">
      <c r="E346" s="17" t="s">
        <v>280</v>
      </c>
    </row>
    <row r="348" spans="3:8" s="19" customFormat="1" ht="12.75" customHeight="1">
      <c r="C348" s="19" t="s">
        <v>118</v>
      </c>
      <c r="E348" s="22" t="s">
        <v>293</v>
      </c>
      <c r="F348" s="33"/>
      <c r="G348" s="33"/>
      <c r="H348" s="21"/>
    </row>
    <row r="350" spans="1:7" ht="12.75">
      <c r="A350" s="8">
        <v>39839</v>
      </c>
      <c r="C350" s="9">
        <f>A351+17</f>
        <v>22</v>
      </c>
      <c r="E350" s="14" t="s">
        <v>115</v>
      </c>
      <c r="G350" s="10" t="s">
        <v>97</v>
      </c>
    </row>
    <row r="351" spans="1:7" ht="12.75">
      <c r="A351" s="11">
        <f>INT(MOD(INT((A350-2)/7)+0.6,52+5/28))+1</f>
        <v>5</v>
      </c>
      <c r="C351" s="13" t="s">
        <v>100</v>
      </c>
      <c r="E351" s="15"/>
      <c r="G351" s="8"/>
    </row>
    <row r="352" spans="5:7" ht="76.5" customHeight="1">
      <c r="E352" s="23" t="s">
        <v>278</v>
      </c>
      <c r="G352" s="16"/>
    </row>
    <row r="354" spans="3:8" s="19" customFormat="1" ht="12.75" customHeight="1">
      <c r="C354" s="19" t="s">
        <v>118</v>
      </c>
      <c r="E354" s="22" t="s">
        <v>146</v>
      </c>
      <c r="F354" s="33"/>
      <c r="G354" s="33"/>
      <c r="H354" s="21"/>
    </row>
    <row r="355" spans="1:11" ht="12.75">
      <c r="A355" s="28"/>
      <c r="B355" s="29"/>
      <c r="C355" s="29"/>
      <c r="D355" s="29"/>
      <c r="E355" s="29"/>
      <c r="F355" s="29"/>
      <c r="G355" s="29"/>
      <c r="H355" s="29"/>
      <c r="I355" s="29"/>
      <c r="J355" s="29"/>
      <c r="K355" s="29"/>
    </row>
    <row r="356" spans="1:7" ht="12.75">
      <c r="A356" s="8">
        <v>39834</v>
      </c>
      <c r="C356" s="9">
        <f>A357+17</f>
        <v>21</v>
      </c>
      <c r="E356" s="14" t="s">
        <v>120</v>
      </c>
      <c r="G356" s="10" t="s">
        <v>97</v>
      </c>
    </row>
    <row r="357" spans="1:7" ht="12.75">
      <c r="A357" s="11">
        <f>INT(MOD(INT((A356-2)/7)+0.6,52+5/28))+1</f>
        <v>4</v>
      </c>
      <c r="C357" s="13" t="s">
        <v>100</v>
      </c>
      <c r="E357" s="15"/>
      <c r="G357" s="8"/>
    </row>
    <row r="358" spans="5:7" ht="76.5" customHeight="1">
      <c r="E358" s="23" t="s">
        <v>275</v>
      </c>
      <c r="G358" s="16"/>
    </row>
    <row r="360" spans="3:8" s="19" customFormat="1" ht="12.75" customHeight="1">
      <c r="C360" s="19" t="s">
        <v>118</v>
      </c>
      <c r="E360" s="22" t="s">
        <v>276</v>
      </c>
      <c r="F360" s="33"/>
      <c r="G360" s="33"/>
      <c r="H360" s="21"/>
    </row>
    <row r="361" spans="1:11" ht="12.75">
      <c r="A361" s="28"/>
      <c r="B361" s="29"/>
      <c r="C361" s="29"/>
      <c r="D361" s="29"/>
      <c r="E361" s="29"/>
      <c r="F361" s="29"/>
      <c r="G361" s="29"/>
      <c r="H361" s="29"/>
      <c r="I361" s="29"/>
      <c r="J361" s="29"/>
      <c r="K361" s="29"/>
    </row>
    <row r="362" spans="1:7" ht="12.75">
      <c r="A362" s="8">
        <v>39833</v>
      </c>
      <c r="C362" s="9">
        <f>A363+17</f>
        <v>21</v>
      </c>
      <c r="E362" s="14" t="s">
        <v>101</v>
      </c>
      <c r="G362" s="10" t="s">
        <v>97</v>
      </c>
    </row>
    <row r="363" spans="1:7" ht="12.75">
      <c r="A363" s="11">
        <f>INT(MOD(INT((A362-2)/7)+0.6,52+5/28))+1</f>
        <v>4</v>
      </c>
      <c r="C363" s="13" t="s">
        <v>110</v>
      </c>
      <c r="E363" s="15"/>
      <c r="G363" s="8">
        <v>39839</v>
      </c>
    </row>
    <row r="364" spans="5:7" ht="76.5" customHeight="1">
      <c r="E364" s="23" t="s">
        <v>274</v>
      </c>
      <c r="G364" s="16" t="s">
        <v>271</v>
      </c>
    </row>
    <row r="365" ht="12.75">
      <c r="E365" s="32" t="s">
        <v>273</v>
      </c>
    </row>
    <row r="367" spans="3:8" s="19" customFormat="1" ht="12.75" customHeight="1">
      <c r="C367" s="19" t="s">
        <v>118</v>
      </c>
      <c r="E367" s="22" t="s">
        <v>277</v>
      </c>
      <c r="F367" s="33"/>
      <c r="G367" s="33"/>
      <c r="H367" s="21"/>
    </row>
    <row r="368" spans="1:11" ht="12.75">
      <c r="A368" s="28"/>
      <c r="B368" s="29"/>
      <c r="C368" s="29"/>
      <c r="D368" s="29"/>
      <c r="E368" s="29"/>
      <c r="F368" s="29"/>
      <c r="G368" s="29"/>
      <c r="H368" s="29"/>
      <c r="I368" s="29"/>
      <c r="J368" s="29"/>
      <c r="K368" s="29"/>
    </row>
    <row r="369" spans="1:7" ht="12.75">
      <c r="A369" s="8">
        <v>39832</v>
      </c>
      <c r="C369" s="9">
        <f>A370+17</f>
        <v>21</v>
      </c>
      <c r="E369" s="14" t="s">
        <v>120</v>
      </c>
      <c r="G369" s="10" t="s">
        <v>97</v>
      </c>
    </row>
    <row r="370" spans="1:7" ht="12.75">
      <c r="A370" s="11">
        <f>INT(MOD(INT((A369-2)/7)+0.6,52+5/28))+1</f>
        <v>4</v>
      </c>
      <c r="C370" s="13" t="s">
        <v>100</v>
      </c>
      <c r="E370" s="15"/>
      <c r="G370" s="8">
        <v>39834</v>
      </c>
    </row>
    <row r="371" spans="5:7" ht="76.5" customHeight="1">
      <c r="E371" s="23" t="s">
        <v>272</v>
      </c>
      <c r="G371" s="16" t="s">
        <v>270</v>
      </c>
    </row>
    <row r="373" spans="3:8" s="19" customFormat="1" ht="12.75" customHeight="1">
      <c r="C373" s="19" t="s">
        <v>118</v>
      </c>
      <c r="E373" s="22" t="s">
        <v>268</v>
      </c>
      <c r="F373" s="33"/>
      <c r="G373" s="33"/>
      <c r="H373" s="21"/>
    </row>
    <row r="374" spans="1:11" ht="12.75">
      <c r="A374" s="28"/>
      <c r="B374" s="29"/>
      <c r="C374" s="29"/>
      <c r="D374" s="29"/>
      <c r="E374" s="29"/>
      <c r="F374" s="29"/>
      <c r="G374" s="29"/>
      <c r="H374" s="29"/>
      <c r="I374" s="29"/>
      <c r="J374" s="29"/>
      <c r="K374" s="29"/>
    </row>
    <row r="375" spans="1:7" ht="12.75">
      <c r="A375" s="8">
        <v>39828</v>
      </c>
      <c r="C375" s="9">
        <f>A376+17</f>
        <v>20</v>
      </c>
      <c r="E375" s="14" t="s">
        <v>267</v>
      </c>
      <c r="G375" s="10" t="s">
        <v>97</v>
      </c>
    </row>
    <row r="376" spans="1:7" ht="12.75">
      <c r="A376" s="11">
        <f>INT(MOD(INT((A375-2)/7)+0.6,52+5/28))+1</f>
        <v>3</v>
      </c>
      <c r="C376" s="13" t="s">
        <v>100</v>
      </c>
      <c r="E376" s="15"/>
      <c r="G376" s="8"/>
    </row>
    <row r="377" spans="5:7" ht="76.5" customHeight="1">
      <c r="E377" s="25"/>
      <c r="G377" s="16"/>
    </row>
    <row r="379" spans="1:7" ht="12.75">
      <c r="A379" s="8">
        <v>39827</v>
      </c>
      <c r="C379" s="9">
        <f>A380+17</f>
        <v>20</v>
      </c>
      <c r="E379" s="14" t="s">
        <v>266</v>
      </c>
      <c r="G379" s="10" t="s">
        <v>97</v>
      </c>
    </row>
    <row r="380" spans="1:7" ht="12.75">
      <c r="A380" s="11">
        <f>INT(MOD(INT((A379-2)/7)+0.6,52+5/28))+1</f>
        <v>3</v>
      </c>
      <c r="C380" s="13" t="s">
        <v>100</v>
      </c>
      <c r="E380" s="15"/>
      <c r="G380" s="8"/>
    </row>
    <row r="381" spans="5:7" ht="76.5" customHeight="1">
      <c r="E381" s="25"/>
      <c r="G381" s="16"/>
    </row>
    <row r="383" spans="1:7" ht="12.75">
      <c r="A383" s="8">
        <v>39826</v>
      </c>
      <c r="C383" s="9">
        <f>A384+17</f>
        <v>20</v>
      </c>
      <c r="E383" s="14" t="s">
        <v>265</v>
      </c>
      <c r="G383" s="10" t="s">
        <v>97</v>
      </c>
    </row>
    <row r="384" spans="1:7" ht="12.75">
      <c r="A384" s="11">
        <f>INT(MOD(INT((A383-2)/7)+0.6,52+5/28))+1</f>
        <v>3</v>
      </c>
      <c r="C384" s="13" t="s">
        <v>110</v>
      </c>
      <c r="E384" s="15"/>
      <c r="G384" s="8"/>
    </row>
    <row r="385" spans="5:7" ht="76.5" customHeight="1">
      <c r="E385" s="25"/>
      <c r="G385" s="16"/>
    </row>
    <row r="387" spans="1:7" ht="12.75">
      <c r="A387" s="8">
        <v>39825</v>
      </c>
      <c r="C387" s="9">
        <f>A388+17</f>
        <v>20</v>
      </c>
      <c r="E387" s="14" t="s">
        <v>263</v>
      </c>
      <c r="G387" s="10" t="s">
        <v>97</v>
      </c>
    </row>
    <row r="388" spans="1:7" ht="12.75">
      <c r="A388" s="11">
        <f>INT(MOD(INT((A387-2)/7)+0.6,52+5/28))+1</f>
        <v>3</v>
      </c>
      <c r="C388" s="13" t="s">
        <v>114</v>
      </c>
      <c r="E388" s="15"/>
      <c r="G388" s="8"/>
    </row>
    <row r="389" spans="5:7" ht="76.5" customHeight="1">
      <c r="E389" s="25" t="s">
        <v>262</v>
      </c>
      <c r="G389" s="16"/>
    </row>
    <row r="391" spans="3:8" s="19" customFormat="1" ht="12.75" customHeight="1">
      <c r="C391" s="19" t="s">
        <v>118</v>
      </c>
      <c r="E391" s="22" t="s">
        <v>264</v>
      </c>
      <c r="F391" s="33"/>
      <c r="G391" s="33"/>
      <c r="H391" s="21"/>
    </row>
    <row r="392" spans="1:11" ht="12.75">
      <c r="A392" s="28"/>
      <c r="B392" s="29"/>
      <c r="C392" s="29"/>
      <c r="D392" s="29"/>
      <c r="E392" s="29"/>
      <c r="F392" s="29"/>
      <c r="G392" s="29"/>
      <c r="H392" s="29"/>
      <c r="I392" s="29"/>
      <c r="J392" s="29"/>
      <c r="K392" s="29"/>
    </row>
    <row r="393" spans="1:7" ht="12.75">
      <c r="A393" s="8">
        <v>39820</v>
      </c>
      <c r="C393" s="9">
        <f>A394+17</f>
        <v>19</v>
      </c>
      <c r="E393" s="14" t="s">
        <v>115</v>
      </c>
      <c r="G393" s="10" t="s">
        <v>97</v>
      </c>
    </row>
    <row r="394" spans="1:7" ht="12.75">
      <c r="A394" s="11">
        <f>INT(MOD(INT((A393-2)/7)+0.6,52+5/28))+1</f>
        <v>2</v>
      </c>
      <c r="C394" s="13" t="s">
        <v>100</v>
      </c>
      <c r="E394" s="15"/>
      <c r="G394" s="8">
        <v>39825</v>
      </c>
    </row>
    <row r="395" spans="5:7" ht="76.5" customHeight="1">
      <c r="E395" s="23" t="s">
        <v>261</v>
      </c>
      <c r="G395" s="16" t="s">
        <v>257</v>
      </c>
    </row>
    <row r="396" ht="12.75">
      <c r="E396" s="17"/>
    </row>
    <row r="397" spans="1:7" ht="12.75">
      <c r="A397" s="8">
        <v>39819</v>
      </c>
      <c r="C397" s="9">
        <f>A398+17</f>
        <v>19</v>
      </c>
      <c r="E397" s="14" t="s">
        <v>101</v>
      </c>
      <c r="G397" s="10" t="s">
        <v>97</v>
      </c>
    </row>
    <row r="398" spans="1:7" ht="12.75">
      <c r="A398" s="11">
        <f>INT(MOD(INT((A397-2)/7)+0.6,52+5/28))+1</f>
        <v>2</v>
      </c>
      <c r="C398" s="13" t="s">
        <v>110</v>
      </c>
      <c r="E398" s="15"/>
      <c r="G398" s="8"/>
    </row>
    <row r="399" spans="5:7" ht="76.5" customHeight="1">
      <c r="E399" s="23" t="s">
        <v>259</v>
      </c>
      <c r="G399" s="16"/>
    </row>
    <row r="400" ht="12.75">
      <c r="E400" s="17" t="s">
        <v>260</v>
      </c>
    </row>
    <row r="402" spans="3:8" s="19" customFormat="1" ht="12.75" customHeight="1">
      <c r="C402" s="19" t="s">
        <v>118</v>
      </c>
      <c r="E402" s="22" t="s">
        <v>153</v>
      </c>
      <c r="F402" s="33"/>
      <c r="G402" s="33"/>
      <c r="H402" s="21"/>
    </row>
    <row r="403" spans="1:11" ht="12.75">
      <c r="A403" s="28"/>
      <c r="B403" s="29"/>
      <c r="C403" s="29"/>
      <c r="D403" s="29"/>
      <c r="E403" s="29"/>
      <c r="F403" s="29"/>
      <c r="G403" s="29"/>
      <c r="H403" s="29"/>
      <c r="I403" s="29"/>
      <c r="J403" s="29"/>
      <c r="K403" s="29"/>
    </row>
    <row r="404" spans="1:7" ht="12.75">
      <c r="A404" s="8">
        <v>39818</v>
      </c>
      <c r="C404" s="9">
        <f>A405+17</f>
        <v>19</v>
      </c>
      <c r="E404" s="14" t="s">
        <v>150</v>
      </c>
      <c r="G404" s="10" t="s">
        <v>97</v>
      </c>
    </row>
    <row r="405" spans="1:7" ht="12.75">
      <c r="A405" s="11">
        <f>INT(MOD(INT((A404-2)/7)+0.6,52+5/28))+1</f>
        <v>2</v>
      </c>
      <c r="C405" s="13" t="s">
        <v>100</v>
      </c>
      <c r="E405" s="15"/>
      <c r="G405" s="8"/>
    </row>
    <row r="406" spans="5:7" ht="76.5" customHeight="1">
      <c r="E406" s="23" t="s">
        <v>269</v>
      </c>
      <c r="G406" s="16"/>
    </row>
    <row r="407" ht="13.5" thickBot="1"/>
    <row r="408" spans="1:11" ht="13.5" thickBot="1">
      <c r="A408" s="41" t="s">
        <v>242</v>
      </c>
      <c r="B408" s="42"/>
      <c r="C408" s="42"/>
      <c r="D408" s="42"/>
      <c r="E408" s="42"/>
      <c r="F408" s="42"/>
      <c r="G408" s="42"/>
      <c r="H408" s="42"/>
      <c r="I408" s="42"/>
      <c r="J408" s="42"/>
      <c r="K408" s="42"/>
    </row>
    <row r="410" spans="1:7" ht="12.75">
      <c r="A410" s="8">
        <v>39800</v>
      </c>
      <c r="C410" s="9">
        <f>A411-35</f>
        <v>16</v>
      </c>
      <c r="E410" s="14" t="s">
        <v>150</v>
      </c>
      <c r="G410" s="10" t="s">
        <v>97</v>
      </c>
    </row>
    <row r="411" spans="1:9" ht="12.75">
      <c r="A411" s="11">
        <f>INT(MOD(INT((A410-2)/7)+0.6,52+5/28))+1</f>
        <v>51</v>
      </c>
      <c r="C411" s="13" t="s">
        <v>100</v>
      </c>
      <c r="E411" s="15"/>
      <c r="G411" s="27">
        <v>39820</v>
      </c>
      <c r="I411" s="18"/>
    </row>
    <row r="412" spans="5:9" ht="76.5" customHeight="1">
      <c r="E412" s="16" t="s">
        <v>255</v>
      </c>
      <c r="G412" s="16" t="s">
        <v>256</v>
      </c>
      <c r="I412" s="30"/>
    </row>
    <row r="413" spans="1:11" ht="12.75">
      <c r="A413" s="28"/>
      <c r="B413" s="29"/>
      <c r="C413" s="29"/>
      <c r="D413" s="29"/>
      <c r="E413" s="31"/>
      <c r="F413" s="29"/>
      <c r="G413" s="29"/>
      <c r="H413" s="29"/>
      <c r="I413" s="29"/>
      <c r="J413" s="29"/>
      <c r="K413" s="29"/>
    </row>
    <row r="414" spans="3:8" s="19" customFormat="1" ht="12.75" customHeight="1">
      <c r="C414" s="19" t="s">
        <v>118</v>
      </c>
      <c r="E414" s="22" t="s">
        <v>254</v>
      </c>
      <c r="F414" s="33"/>
      <c r="G414" s="33"/>
      <c r="H414" s="21"/>
    </row>
    <row r="415" spans="1:11" ht="12.75">
      <c r="A415" s="28"/>
      <c r="B415" s="29"/>
      <c r="C415" s="29"/>
      <c r="D415" s="29"/>
      <c r="E415" s="29"/>
      <c r="F415" s="29"/>
      <c r="G415" s="29"/>
      <c r="H415" s="29"/>
      <c r="I415" s="29"/>
      <c r="J415" s="29"/>
      <c r="K415" s="29"/>
    </row>
    <row r="416" spans="1:7" ht="12.75">
      <c r="A416" s="8">
        <v>39799</v>
      </c>
      <c r="C416" s="9">
        <f>A417-35</f>
        <v>16</v>
      </c>
      <c r="E416" s="14" t="s">
        <v>150</v>
      </c>
      <c r="G416" s="10" t="s">
        <v>97</v>
      </c>
    </row>
    <row r="417" spans="1:9" ht="12.75">
      <c r="A417" s="11">
        <f>INT(MOD(INT((A416-2)/7)+0.6,52+5/28))+1</f>
        <v>51</v>
      </c>
      <c r="C417" s="13" t="s">
        <v>100</v>
      </c>
      <c r="E417" s="15"/>
      <c r="G417" s="8">
        <v>39818</v>
      </c>
      <c r="I417" s="18"/>
    </row>
    <row r="418" spans="5:9" ht="76.5" customHeight="1">
      <c r="E418" s="16" t="s">
        <v>252</v>
      </c>
      <c r="G418" s="16" t="s">
        <v>253</v>
      </c>
      <c r="I418" s="30"/>
    </row>
    <row r="419" spans="1:11" ht="12.75">
      <c r="A419" s="28"/>
      <c r="B419" s="29"/>
      <c r="C419" s="29"/>
      <c r="D419" s="29"/>
      <c r="E419" s="31"/>
      <c r="F419" s="29"/>
      <c r="G419" s="29"/>
      <c r="H419" s="29"/>
      <c r="I419" s="29"/>
      <c r="J419" s="29"/>
      <c r="K419" s="29"/>
    </row>
    <row r="420" spans="3:8" s="19" customFormat="1" ht="12.75" customHeight="1">
      <c r="C420" s="19" t="s">
        <v>118</v>
      </c>
      <c r="E420" s="22" t="s">
        <v>248</v>
      </c>
      <c r="F420" s="33"/>
      <c r="G420" s="33"/>
      <c r="H420" s="21"/>
    </row>
    <row r="421" spans="1:11" ht="12.75">
      <c r="A421" s="28"/>
      <c r="B421" s="29"/>
      <c r="C421" s="29"/>
      <c r="D421" s="29"/>
      <c r="E421" s="29"/>
      <c r="F421" s="29"/>
      <c r="G421" s="29"/>
      <c r="H421" s="29"/>
      <c r="I421" s="29"/>
      <c r="J421" s="29"/>
      <c r="K421" s="29"/>
    </row>
    <row r="422" spans="1:7" ht="12.75">
      <c r="A422" s="8">
        <v>39798</v>
      </c>
      <c r="C422" s="9">
        <f>A423-35</f>
        <v>16</v>
      </c>
      <c r="E422" s="14" t="s">
        <v>115</v>
      </c>
      <c r="G422" s="10" t="s">
        <v>97</v>
      </c>
    </row>
    <row r="423" spans="1:9" ht="12.75">
      <c r="A423" s="11">
        <f>INT(MOD(INT((A422-2)/7)+0.6,52+5/28))+1</f>
        <v>51</v>
      </c>
      <c r="C423" s="13" t="s">
        <v>110</v>
      </c>
      <c r="E423" s="15"/>
      <c r="G423" s="8">
        <v>39799</v>
      </c>
      <c r="I423" s="18"/>
    </row>
    <row r="424" spans="5:9" ht="76.5" customHeight="1">
      <c r="E424" s="16" t="s">
        <v>245</v>
      </c>
      <c r="G424" s="16" t="s">
        <v>246</v>
      </c>
      <c r="I424" s="30"/>
    </row>
    <row r="425" spans="1:11" ht="12.75">
      <c r="A425" s="28"/>
      <c r="B425" s="29"/>
      <c r="C425" s="29"/>
      <c r="D425" s="29"/>
      <c r="E425" s="31"/>
      <c r="F425" s="29"/>
      <c r="G425" s="29"/>
      <c r="H425" s="29"/>
      <c r="I425" s="29"/>
      <c r="J425" s="29"/>
      <c r="K425" s="29"/>
    </row>
    <row r="426" spans="3:8" s="19" customFormat="1" ht="12.75" customHeight="1">
      <c r="C426" s="19" t="s">
        <v>118</v>
      </c>
      <c r="E426" s="22" t="s">
        <v>247</v>
      </c>
      <c r="F426" s="33"/>
      <c r="G426" s="33"/>
      <c r="H426" s="21"/>
    </row>
    <row r="427" spans="1:11" ht="12.75">
      <c r="A427" s="28"/>
      <c r="B427" s="29"/>
      <c r="C427" s="29"/>
      <c r="D427" s="29"/>
      <c r="E427" s="29"/>
      <c r="F427" s="29"/>
      <c r="G427" s="29"/>
      <c r="H427" s="29"/>
      <c r="I427" s="29"/>
      <c r="J427" s="29"/>
      <c r="K427" s="29"/>
    </row>
    <row r="428" spans="1:7" ht="12.75">
      <c r="A428" s="8">
        <v>39797</v>
      </c>
      <c r="C428" s="9">
        <f>A429-35</f>
        <v>16</v>
      </c>
      <c r="E428" s="14" t="s">
        <v>115</v>
      </c>
      <c r="G428" s="10" t="s">
        <v>97</v>
      </c>
    </row>
    <row r="429" spans="1:9" ht="12.75">
      <c r="A429" s="11">
        <f>INT(MOD(INT((A428-2)/7)+0.6,52+5/28))+1</f>
        <v>51</v>
      </c>
      <c r="C429" s="13" t="s">
        <v>100</v>
      </c>
      <c r="E429" s="15"/>
      <c r="G429" s="8"/>
      <c r="I429" s="18"/>
    </row>
    <row r="430" spans="5:9" ht="76.5" customHeight="1">
      <c r="E430" s="16" t="s">
        <v>244</v>
      </c>
      <c r="G430" s="16"/>
      <c r="I430" s="30"/>
    </row>
    <row r="431" spans="1:11" ht="12.75">
      <c r="A431" s="28"/>
      <c r="B431" s="29"/>
      <c r="C431" s="29"/>
      <c r="D431" s="29"/>
      <c r="E431" s="29"/>
      <c r="F431" s="29"/>
      <c r="G431" s="29"/>
      <c r="H431" s="29"/>
      <c r="I431" s="29"/>
      <c r="J431" s="29"/>
      <c r="K431" s="29"/>
    </row>
    <row r="432" spans="3:8" s="19" customFormat="1" ht="12.75" customHeight="1">
      <c r="C432" s="19" t="s">
        <v>118</v>
      </c>
      <c r="E432" s="43" t="s">
        <v>243</v>
      </c>
      <c r="F432" s="44"/>
      <c r="G432" s="45"/>
      <c r="H432" s="21"/>
    </row>
    <row r="433" spans="1:11" ht="12.75">
      <c r="A433" s="7"/>
      <c r="B433" s="7"/>
      <c r="C433" s="7"/>
      <c r="D433" s="7"/>
      <c r="E433" s="7"/>
      <c r="F433" s="7"/>
      <c r="G433" s="7"/>
      <c r="H433" s="7"/>
      <c r="I433" s="7"/>
      <c r="J433" s="7"/>
      <c r="K433" s="7"/>
    </row>
    <row r="434" spans="1:7" ht="12.75">
      <c r="A434" s="8">
        <v>39792</v>
      </c>
      <c r="C434" s="9">
        <f>A435-35</f>
        <v>15</v>
      </c>
      <c r="E434" s="14" t="s">
        <v>150</v>
      </c>
      <c r="G434" s="10" t="s">
        <v>97</v>
      </c>
    </row>
    <row r="435" spans="1:9" ht="12.75">
      <c r="A435" s="11">
        <f>INT(MOD(INT((A434-2)/7)+0.6,52+5/28))+1</f>
        <v>50</v>
      </c>
      <c r="C435" s="13" t="s">
        <v>100</v>
      </c>
      <c r="E435" s="15"/>
      <c r="G435" s="8">
        <v>39797</v>
      </c>
      <c r="I435" s="18"/>
    </row>
    <row r="436" spans="5:9" ht="76.5" customHeight="1">
      <c r="E436" s="16" t="s">
        <v>241</v>
      </c>
      <c r="G436" s="16" t="s">
        <v>240</v>
      </c>
      <c r="I436" s="30"/>
    </row>
    <row r="437" spans="1:11" ht="12.75">
      <c r="A437" s="28"/>
      <c r="B437" s="29"/>
      <c r="C437" s="29"/>
      <c r="D437" s="29"/>
      <c r="E437" s="29"/>
      <c r="F437" s="29"/>
      <c r="G437" s="29"/>
      <c r="H437" s="29"/>
      <c r="I437" s="29"/>
      <c r="J437" s="29"/>
      <c r="K437" s="29"/>
    </row>
    <row r="438" spans="1:7" ht="12.75">
      <c r="A438" s="8">
        <v>39791</v>
      </c>
      <c r="C438" s="9">
        <f>A439-35</f>
        <v>15</v>
      </c>
      <c r="E438" s="14" t="s">
        <v>101</v>
      </c>
      <c r="G438" s="10" t="s">
        <v>97</v>
      </c>
    </row>
    <row r="439" spans="1:9" ht="12.75">
      <c r="A439" s="11">
        <f>INT(MOD(INT((A438-2)/7)+0.6,52+5/28))+1</f>
        <v>50</v>
      </c>
      <c r="C439" s="13" t="s">
        <v>110</v>
      </c>
      <c r="E439" s="15"/>
      <c r="G439" s="8"/>
      <c r="I439" s="18"/>
    </row>
    <row r="440" spans="5:9" ht="76.5" customHeight="1">
      <c r="E440" s="16" t="s">
        <v>239</v>
      </c>
      <c r="G440" s="16"/>
      <c r="I440" s="30"/>
    </row>
    <row r="441" spans="1:11" ht="12.75">
      <c r="A441" s="28"/>
      <c r="B441" s="29"/>
      <c r="C441" s="29"/>
      <c r="D441" s="29"/>
      <c r="E441" s="31" t="s">
        <v>236</v>
      </c>
      <c r="F441" s="29"/>
      <c r="G441" s="29"/>
      <c r="H441" s="29"/>
      <c r="I441" s="29"/>
      <c r="J441" s="29"/>
      <c r="K441" s="29"/>
    </row>
    <row r="442" spans="1:11" ht="12.75">
      <c r="A442" s="28"/>
      <c r="B442" s="29"/>
      <c r="C442" s="29"/>
      <c r="D442" s="29"/>
      <c r="E442" s="31" t="s">
        <v>237</v>
      </c>
      <c r="F442" s="29"/>
      <c r="G442" s="29"/>
      <c r="H442" s="29"/>
      <c r="I442" s="29"/>
      <c r="J442" s="29"/>
      <c r="K442" s="29"/>
    </row>
    <row r="443" spans="1:11" ht="12.75">
      <c r="A443" s="28"/>
      <c r="B443" s="29"/>
      <c r="C443" s="29"/>
      <c r="D443" s="29"/>
      <c r="E443" s="31"/>
      <c r="F443" s="29"/>
      <c r="G443" s="29"/>
      <c r="H443" s="29"/>
      <c r="I443" s="29"/>
      <c r="J443" s="29"/>
      <c r="K443" s="29"/>
    </row>
    <row r="444" spans="3:8" s="19" customFormat="1" ht="12.75" customHeight="1">
      <c r="C444" s="19" t="s">
        <v>118</v>
      </c>
      <c r="E444" s="22" t="s">
        <v>238</v>
      </c>
      <c r="F444" s="20"/>
      <c r="G444" s="20"/>
      <c r="H444" s="21"/>
    </row>
    <row r="445" spans="1:11" ht="12.75">
      <c r="A445" s="7"/>
      <c r="B445" s="7"/>
      <c r="C445" s="7"/>
      <c r="D445" s="7"/>
      <c r="E445" s="7"/>
      <c r="F445" s="7"/>
      <c r="G445" s="7"/>
      <c r="H445" s="7"/>
      <c r="I445" s="7"/>
      <c r="J445" s="7"/>
      <c r="K445" s="7"/>
    </row>
    <row r="446" spans="1:7" ht="12.75">
      <c r="A446" s="8">
        <v>39790</v>
      </c>
      <c r="C446" s="9">
        <f>A447-35</f>
        <v>15</v>
      </c>
      <c r="E446" s="14" t="s">
        <v>150</v>
      </c>
      <c r="G446" s="10" t="s">
        <v>97</v>
      </c>
    </row>
    <row r="447" spans="1:9" ht="12.75">
      <c r="A447" s="11">
        <f>INT(MOD(INT((A446-2)/7)+0.6,52+5/28))+1</f>
        <v>50</v>
      </c>
      <c r="C447" s="13" t="s">
        <v>100</v>
      </c>
      <c r="E447" s="15"/>
      <c r="G447" s="8"/>
      <c r="I447" s="18"/>
    </row>
    <row r="448" spans="5:9" ht="76.5" customHeight="1">
      <c r="E448" s="16" t="s">
        <v>235</v>
      </c>
      <c r="G448" s="16"/>
      <c r="I448" s="30"/>
    </row>
    <row r="449" spans="1:11" ht="12.75">
      <c r="A449" s="28"/>
      <c r="B449" s="29"/>
      <c r="C449" s="29"/>
      <c r="D449" s="29"/>
      <c r="E449" s="29"/>
      <c r="F449" s="29"/>
      <c r="G449" s="29"/>
      <c r="H449" s="29"/>
      <c r="I449" s="29"/>
      <c r="J449" s="29"/>
      <c r="K449" s="29"/>
    </row>
    <row r="450" spans="1:7" ht="12.75">
      <c r="A450" s="8">
        <v>39786</v>
      </c>
      <c r="C450" s="9">
        <f>A451-35</f>
        <v>14</v>
      </c>
      <c r="E450" s="14" t="s">
        <v>115</v>
      </c>
      <c r="G450" s="10" t="s">
        <v>97</v>
      </c>
    </row>
    <row r="451" spans="1:9" ht="12.75">
      <c r="A451" s="11">
        <f>INT(MOD(INT((A450-2)/7)+0.6,52+5/28))+1</f>
        <v>49</v>
      </c>
      <c r="C451" s="13" t="s">
        <v>100</v>
      </c>
      <c r="E451" s="15"/>
      <c r="G451" s="8">
        <v>39790</v>
      </c>
      <c r="I451" s="18"/>
    </row>
    <row r="452" spans="5:9" ht="76.5" customHeight="1">
      <c r="E452" s="16" t="s">
        <v>233</v>
      </c>
      <c r="G452" s="16" t="s">
        <v>232</v>
      </c>
      <c r="I452" s="30"/>
    </row>
    <row r="453" spans="1:11" ht="12.75">
      <c r="A453" s="28"/>
      <c r="B453" s="29"/>
      <c r="C453" s="29"/>
      <c r="D453" s="29"/>
      <c r="E453" s="29"/>
      <c r="F453" s="29"/>
      <c r="G453" s="29"/>
      <c r="H453" s="29"/>
      <c r="I453" s="29"/>
      <c r="J453" s="29"/>
      <c r="K453" s="29"/>
    </row>
    <row r="454" spans="3:8" s="19" customFormat="1" ht="12.75" customHeight="1">
      <c r="C454" s="19" t="s">
        <v>118</v>
      </c>
      <c r="E454" s="22" t="s">
        <v>127</v>
      </c>
      <c r="F454" s="20"/>
      <c r="G454" s="20"/>
      <c r="H454" s="21"/>
    </row>
    <row r="455" spans="1:11" ht="12.75">
      <c r="A455" s="7"/>
      <c r="B455" s="7"/>
      <c r="C455" s="7"/>
      <c r="D455" s="7"/>
      <c r="E455" s="7"/>
      <c r="F455" s="7"/>
      <c r="G455" s="7"/>
      <c r="H455" s="7"/>
      <c r="I455" s="7"/>
      <c r="J455" s="7"/>
      <c r="K455" s="7"/>
    </row>
    <row r="456" spans="1:7" ht="12.75">
      <c r="A456" s="8">
        <v>39785</v>
      </c>
      <c r="C456" s="9">
        <f>A457-35</f>
        <v>14</v>
      </c>
      <c r="E456" s="14" t="s">
        <v>115</v>
      </c>
      <c r="G456" s="10" t="s">
        <v>97</v>
      </c>
    </row>
    <row r="457" spans="1:9" ht="12.75">
      <c r="A457" s="11">
        <f>INT(MOD(INT((A456-2)/7)+0.6,52+5/28))+1</f>
        <v>49</v>
      </c>
      <c r="C457" s="13" t="s">
        <v>100</v>
      </c>
      <c r="E457" s="15"/>
      <c r="G457" s="8"/>
      <c r="I457" s="18"/>
    </row>
    <row r="458" spans="5:9" ht="76.5" customHeight="1">
      <c r="E458" s="16" t="s">
        <v>231</v>
      </c>
      <c r="G458" s="16"/>
      <c r="I458" s="30"/>
    </row>
    <row r="459" spans="1:11" ht="12.75">
      <c r="A459" s="28"/>
      <c r="B459" s="29"/>
      <c r="C459" s="29"/>
      <c r="D459" s="29"/>
      <c r="E459" s="31"/>
      <c r="F459" s="29"/>
      <c r="G459" s="29"/>
      <c r="H459" s="29"/>
      <c r="I459" s="29"/>
      <c r="J459" s="29"/>
      <c r="K459" s="29"/>
    </row>
    <row r="460" spans="1:7" ht="12.75">
      <c r="A460" s="8">
        <v>39784</v>
      </c>
      <c r="C460" s="9">
        <f>A461-35</f>
        <v>14</v>
      </c>
      <c r="E460" s="14" t="s">
        <v>101</v>
      </c>
      <c r="G460" s="10" t="s">
        <v>97</v>
      </c>
    </row>
    <row r="461" spans="1:9" ht="12.75">
      <c r="A461" s="11">
        <f>INT(MOD(INT((A460-2)/7)+0.6,52+5/28))+1</f>
        <v>49</v>
      </c>
      <c r="C461" s="13" t="s">
        <v>110</v>
      </c>
      <c r="E461" s="15"/>
      <c r="G461" s="8"/>
      <c r="I461" s="18"/>
    </row>
    <row r="462" spans="5:9" ht="76.5" customHeight="1">
      <c r="E462" s="16" t="s">
        <v>230</v>
      </c>
      <c r="G462" s="16"/>
      <c r="I462" s="30"/>
    </row>
    <row r="463" spans="1:11" ht="12.75">
      <c r="A463" s="28"/>
      <c r="B463" s="29"/>
      <c r="C463" s="29"/>
      <c r="D463" s="29"/>
      <c r="E463" s="31" t="s">
        <v>228</v>
      </c>
      <c r="F463" s="29"/>
      <c r="G463" s="29"/>
      <c r="H463" s="29"/>
      <c r="I463" s="29"/>
      <c r="J463" s="29"/>
      <c r="K463" s="29"/>
    </row>
    <row r="464" spans="1:11" ht="12.75">
      <c r="A464" s="28"/>
      <c r="B464" s="29"/>
      <c r="C464" s="29"/>
      <c r="D464" s="29"/>
      <c r="E464" s="31" t="s">
        <v>229</v>
      </c>
      <c r="F464" s="29"/>
      <c r="G464" s="29"/>
      <c r="H464" s="29"/>
      <c r="I464" s="29"/>
      <c r="J464" s="29"/>
      <c r="K464" s="29"/>
    </row>
    <row r="465" spans="1:11" ht="12.75">
      <c r="A465" s="28"/>
      <c r="B465" s="29"/>
      <c r="C465" s="29"/>
      <c r="D465" s="29"/>
      <c r="E465" s="29"/>
      <c r="F465" s="29"/>
      <c r="G465" s="29"/>
      <c r="H465" s="29"/>
      <c r="I465" s="29"/>
      <c r="J465" s="29"/>
      <c r="K465" s="29"/>
    </row>
    <row r="466" spans="3:8" s="19" customFormat="1" ht="12.75" customHeight="1">
      <c r="C466" s="19" t="s">
        <v>118</v>
      </c>
      <c r="E466" s="22" t="s">
        <v>234</v>
      </c>
      <c r="F466" s="20"/>
      <c r="G466" s="20"/>
      <c r="H466" s="21"/>
    </row>
    <row r="467" spans="1:11" ht="12.75">
      <c r="A467" s="7"/>
      <c r="B467" s="7"/>
      <c r="C467" s="7"/>
      <c r="D467" s="7"/>
      <c r="E467" s="7"/>
      <c r="F467" s="7"/>
      <c r="G467" s="7"/>
      <c r="H467" s="7"/>
      <c r="I467" s="7"/>
      <c r="J467" s="7"/>
      <c r="K467" s="7"/>
    </row>
    <row r="468" spans="1:7" ht="12.75">
      <c r="A468" s="8">
        <v>39783</v>
      </c>
      <c r="C468" s="9">
        <f>A469-35</f>
        <v>14</v>
      </c>
      <c r="E468" s="14" t="s">
        <v>150</v>
      </c>
      <c r="G468" s="10" t="s">
        <v>97</v>
      </c>
    </row>
    <row r="469" spans="1:9" ht="12.75">
      <c r="A469" s="11">
        <f>INT(MOD(INT((A468-2)/7)+0.6,52+5/28))+1</f>
        <v>49</v>
      </c>
      <c r="C469" s="13" t="s">
        <v>100</v>
      </c>
      <c r="E469" s="15"/>
      <c r="G469" s="8"/>
      <c r="I469" s="18"/>
    </row>
    <row r="470" spans="5:9" ht="76.5" customHeight="1">
      <c r="E470" s="16" t="s">
        <v>227</v>
      </c>
      <c r="G470" s="16"/>
      <c r="I470" s="30"/>
    </row>
    <row r="471" spans="1:11" ht="12.75">
      <c r="A471" s="28"/>
      <c r="B471" s="29"/>
      <c r="C471" s="29"/>
      <c r="D471" s="29"/>
      <c r="E471" s="29"/>
      <c r="F471" s="29"/>
      <c r="G471" s="29"/>
      <c r="H471" s="29"/>
      <c r="I471" s="29"/>
      <c r="J471" s="29"/>
      <c r="K471" s="29"/>
    </row>
    <row r="472" spans="1:7" ht="12.75">
      <c r="A472" s="8">
        <v>39778</v>
      </c>
      <c r="C472" s="9">
        <f>A473-35</f>
        <v>13</v>
      </c>
      <c r="E472" s="14" t="s">
        <v>150</v>
      </c>
      <c r="G472" s="10" t="s">
        <v>97</v>
      </c>
    </row>
    <row r="473" spans="1:9" ht="12.75">
      <c r="A473" s="11">
        <f>INT(MOD(INT((A472-2)/7)+0.6,52+5/28))+1</f>
        <v>48</v>
      </c>
      <c r="C473" s="13" t="s">
        <v>100</v>
      </c>
      <c r="E473" s="15"/>
      <c r="G473" s="8">
        <v>39783</v>
      </c>
      <c r="I473" s="18"/>
    </row>
    <row r="474" spans="5:9" ht="76.5" customHeight="1">
      <c r="E474" s="16" t="s">
        <v>224</v>
      </c>
      <c r="G474" s="16" t="s">
        <v>226</v>
      </c>
      <c r="I474" s="30"/>
    </row>
    <row r="475" spans="1:11" ht="12.75">
      <c r="A475" s="28"/>
      <c r="B475" s="29"/>
      <c r="C475" s="29"/>
      <c r="D475" s="29"/>
      <c r="E475" s="31"/>
      <c r="F475" s="29"/>
      <c r="G475" s="29"/>
      <c r="H475" s="29"/>
      <c r="I475" s="29"/>
      <c r="J475" s="29"/>
      <c r="K475" s="29"/>
    </row>
    <row r="476" spans="3:8" s="19" customFormat="1" ht="12.75" customHeight="1">
      <c r="C476" s="19" t="s">
        <v>118</v>
      </c>
      <c r="E476" s="22" t="s">
        <v>225</v>
      </c>
      <c r="F476" s="20"/>
      <c r="G476" s="20"/>
      <c r="H476" s="21"/>
    </row>
    <row r="477" spans="1:11" ht="12.75">
      <c r="A477" s="7"/>
      <c r="B477" s="7"/>
      <c r="C477" s="7"/>
      <c r="D477" s="7"/>
      <c r="E477" s="7"/>
      <c r="F477" s="7"/>
      <c r="G477" s="7"/>
      <c r="H477" s="7"/>
      <c r="I477" s="7"/>
      <c r="J477" s="7"/>
      <c r="K477" s="7"/>
    </row>
    <row r="478" spans="1:7" ht="12.75">
      <c r="A478" s="8">
        <v>39777</v>
      </c>
      <c r="C478" s="9">
        <f>A479-35</f>
        <v>13</v>
      </c>
      <c r="E478" s="14" t="s">
        <v>101</v>
      </c>
      <c r="G478" s="10" t="s">
        <v>97</v>
      </c>
    </row>
    <row r="479" spans="1:9" ht="12.75">
      <c r="A479" s="11">
        <f>INT(MOD(INT((A478-2)/7)+0.6,52+5/28))+1</f>
        <v>48</v>
      </c>
      <c r="C479" s="13" t="s">
        <v>110</v>
      </c>
      <c r="E479" s="15"/>
      <c r="G479" s="8"/>
      <c r="I479" s="18"/>
    </row>
    <row r="480" spans="5:9" ht="76.5" customHeight="1">
      <c r="E480" s="16" t="s">
        <v>221</v>
      </c>
      <c r="G480" s="16"/>
      <c r="I480" s="30"/>
    </row>
    <row r="481" spans="1:11" ht="12.75">
      <c r="A481" s="28"/>
      <c r="B481" s="29"/>
      <c r="C481" s="29"/>
      <c r="D481" s="29"/>
      <c r="E481" s="31" t="s">
        <v>222</v>
      </c>
      <c r="F481" s="29"/>
      <c r="G481" s="29"/>
      <c r="H481" s="29"/>
      <c r="I481" s="29"/>
      <c r="J481" s="29"/>
      <c r="K481" s="29"/>
    </row>
    <row r="482" spans="1:11" ht="12.75">
      <c r="A482" s="28"/>
      <c r="B482" s="29"/>
      <c r="C482" s="29"/>
      <c r="D482" s="29"/>
      <c r="E482" s="29"/>
      <c r="F482" s="29"/>
      <c r="G482" s="29"/>
      <c r="H482" s="29"/>
      <c r="I482" s="29"/>
      <c r="J482" s="29"/>
      <c r="K482" s="29"/>
    </row>
    <row r="483" spans="1:7" ht="12.75">
      <c r="A483" s="8">
        <v>39776</v>
      </c>
      <c r="C483" s="9">
        <f>A484-35</f>
        <v>13</v>
      </c>
      <c r="E483" s="14" t="s">
        <v>138</v>
      </c>
      <c r="G483" s="10" t="s">
        <v>97</v>
      </c>
    </row>
    <row r="484" spans="1:9" ht="12.75">
      <c r="A484" s="11">
        <f>INT(MOD(INT((A483-2)/7)+0.6,52+5/28))+1</f>
        <v>48</v>
      </c>
      <c r="C484" s="13" t="s">
        <v>110</v>
      </c>
      <c r="E484" s="15"/>
      <c r="G484" s="8"/>
      <c r="I484" s="18"/>
    </row>
    <row r="485" spans="5:9" ht="76.5" customHeight="1">
      <c r="E485" s="25" t="s">
        <v>223</v>
      </c>
      <c r="G485" s="16"/>
      <c r="I485" s="30"/>
    </row>
    <row r="486" spans="1:11" ht="12.75">
      <c r="A486" s="28"/>
      <c r="B486" s="29"/>
      <c r="C486" s="29"/>
      <c r="D486" s="29"/>
      <c r="E486" s="29"/>
      <c r="F486" s="29"/>
      <c r="G486" s="29"/>
      <c r="H486" s="29"/>
      <c r="I486" s="29"/>
      <c r="J486" s="29"/>
      <c r="K486" s="29"/>
    </row>
    <row r="487" spans="1:7" ht="12.75">
      <c r="A487" s="8">
        <v>39776</v>
      </c>
      <c r="C487" s="9">
        <f>A488-35</f>
        <v>13</v>
      </c>
      <c r="E487" s="14" t="s">
        <v>216</v>
      </c>
      <c r="G487" s="10" t="s">
        <v>97</v>
      </c>
    </row>
    <row r="488" spans="1:9" ht="12.75">
      <c r="A488" s="11">
        <f>INT(MOD(INT((A487-2)/7)+0.6,52+5/28))+1</f>
        <v>48</v>
      </c>
      <c r="C488" s="13" t="s">
        <v>100</v>
      </c>
      <c r="E488" s="15"/>
      <c r="G488" s="8"/>
      <c r="I488" s="18"/>
    </row>
    <row r="489" spans="5:9" ht="76.5" customHeight="1">
      <c r="E489" s="16" t="s">
        <v>220</v>
      </c>
      <c r="G489" s="16"/>
      <c r="I489" s="30"/>
    </row>
    <row r="490" spans="1:11" ht="12.75">
      <c r="A490" s="28"/>
      <c r="B490" s="29"/>
      <c r="C490" s="29"/>
      <c r="D490" s="29"/>
      <c r="E490" s="29"/>
      <c r="F490" s="29"/>
      <c r="G490" s="29"/>
      <c r="H490" s="29"/>
      <c r="I490" s="29"/>
      <c r="J490" s="29"/>
      <c r="K490" s="29"/>
    </row>
    <row r="491" spans="1:7" ht="12.75">
      <c r="A491" s="8">
        <v>39772</v>
      </c>
      <c r="C491" s="9">
        <f>A492-35</f>
        <v>12</v>
      </c>
      <c r="E491" s="14" t="s">
        <v>216</v>
      </c>
      <c r="G491" s="10" t="s">
        <v>97</v>
      </c>
    </row>
    <row r="492" spans="1:9" ht="12.75">
      <c r="A492" s="11">
        <f>INT(MOD(INT((A491-2)/7)+0.6,52+5/28))+1</f>
        <v>47</v>
      </c>
      <c r="C492" s="13" t="s">
        <v>100</v>
      </c>
      <c r="E492" s="15"/>
      <c r="G492" s="8">
        <v>39776</v>
      </c>
      <c r="I492" s="8">
        <v>39776</v>
      </c>
    </row>
    <row r="493" spans="5:9" ht="76.5" customHeight="1">
      <c r="E493" s="16" t="s">
        <v>217</v>
      </c>
      <c r="G493" s="16" t="s">
        <v>218</v>
      </c>
      <c r="I493" s="24" t="s">
        <v>219</v>
      </c>
    </row>
    <row r="494" spans="1:11" ht="12.75">
      <c r="A494" s="28"/>
      <c r="B494" s="29"/>
      <c r="C494" s="29"/>
      <c r="D494" s="29"/>
      <c r="E494" s="29"/>
      <c r="F494" s="29"/>
      <c r="G494" s="29"/>
      <c r="H494" s="29"/>
      <c r="I494" s="29"/>
      <c r="J494" s="29"/>
      <c r="K494" s="29"/>
    </row>
    <row r="495" spans="3:8" s="19" customFormat="1" ht="12.75" customHeight="1">
      <c r="C495" s="19" t="s">
        <v>118</v>
      </c>
      <c r="E495" s="22" t="s">
        <v>215</v>
      </c>
      <c r="F495" s="20"/>
      <c r="G495" s="20"/>
      <c r="H495" s="21"/>
    </row>
    <row r="496" spans="1:11" ht="12.75">
      <c r="A496" s="28"/>
      <c r="B496" s="29"/>
      <c r="C496" s="29"/>
      <c r="D496" s="29"/>
      <c r="E496" s="29"/>
      <c r="F496" s="29"/>
      <c r="G496" s="29"/>
      <c r="H496" s="29"/>
      <c r="I496" s="29"/>
      <c r="J496" s="29"/>
      <c r="K496" s="29"/>
    </row>
    <row r="497" spans="1:7" ht="12.75">
      <c r="A497" s="8">
        <v>39771</v>
      </c>
      <c r="C497" s="9">
        <f>A498-35</f>
        <v>12</v>
      </c>
      <c r="E497" s="14" t="s">
        <v>123</v>
      </c>
      <c r="G497" s="10" t="s">
        <v>97</v>
      </c>
    </row>
    <row r="498" spans="1:7" ht="12.75">
      <c r="A498" s="11">
        <f>INT(MOD(INT((A497-2)/7)+0.6,52+5/28))+1</f>
        <v>47</v>
      </c>
      <c r="C498" s="13" t="s">
        <v>100</v>
      </c>
      <c r="E498" s="15"/>
      <c r="G498" s="8">
        <v>39772</v>
      </c>
    </row>
    <row r="499" spans="5:7" ht="76.5" customHeight="1">
      <c r="E499" s="16" t="s">
        <v>213</v>
      </c>
      <c r="G499" s="16" t="s">
        <v>214</v>
      </c>
    </row>
    <row r="500" spans="1:11" ht="12.75">
      <c r="A500" s="28"/>
      <c r="B500" s="29"/>
      <c r="C500" s="29"/>
      <c r="D500" s="29"/>
      <c r="E500" s="29"/>
      <c r="F500" s="29"/>
      <c r="G500" s="29"/>
      <c r="H500" s="29"/>
      <c r="I500" s="29"/>
      <c r="J500" s="29"/>
      <c r="K500" s="29"/>
    </row>
    <row r="501" spans="1:7" ht="12.75">
      <c r="A501" s="8">
        <v>39770</v>
      </c>
      <c r="C501" s="9">
        <f>A502-35</f>
        <v>12</v>
      </c>
      <c r="E501" s="14" t="s">
        <v>101</v>
      </c>
      <c r="G501" s="10" t="s">
        <v>97</v>
      </c>
    </row>
    <row r="502" spans="1:7" ht="12.75">
      <c r="A502" s="11">
        <f>INT(MOD(INT((A501-2)/7)+0.6,52+5/28))+1</f>
        <v>47</v>
      </c>
      <c r="C502" s="13" t="s">
        <v>110</v>
      </c>
      <c r="E502" s="15"/>
      <c r="G502" s="8"/>
    </row>
    <row r="503" spans="5:7" ht="76.5" customHeight="1">
      <c r="E503" s="16" t="s">
        <v>211</v>
      </c>
      <c r="G503" s="16"/>
    </row>
    <row r="504" spans="1:11" ht="12.75">
      <c r="A504" s="28"/>
      <c r="B504" s="29"/>
      <c r="C504" s="29"/>
      <c r="D504" s="29"/>
      <c r="E504" s="12" t="s">
        <v>212</v>
      </c>
      <c r="F504" s="29"/>
      <c r="G504" s="29"/>
      <c r="H504" s="29"/>
      <c r="I504" s="29"/>
      <c r="J504" s="29"/>
      <c r="K504" s="29"/>
    </row>
    <row r="505" spans="1:11" ht="12.75">
      <c r="A505" s="28"/>
      <c r="B505" s="29"/>
      <c r="C505" s="29"/>
      <c r="D505" s="29"/>
      <c r="E505" s="29"/>
      <c r="F505" s="29"/>
      <c r="G505" s="29"/>
      <c r="H505" s="29"/>
      <c r="I505" s="29"/>
      <c r="J505" s="29"/>
      <c r="K505" s="29"/>
    </row>
    <row r="506" spans="1:7" ht="12.75">
      <c r="A506" s="8">
        <v>39769</v>
      </c>
      <c r="C506" s="9">
        <f>A507-35</f>
        <v>12</v>
      </c>
      <c r="E506" s="14" t="s">
        <v>115</v>
      </c>
      <c r="G506" s="10" t="s">
        <v>97</v>
      </c>
    </row>
    <row r="507" spans="1:7" ht="12.75">
      <c r="A507" s="11">
        <f>INT(MOD(INT((A506-2)/7)+0.6,52+5/28))+1</f>
        <v>47</v>
      </c>
      <c r="C507" s="13" t="s">
        <v>100</v>
      </c>
      <c r="E507" s="15"/>
      <c r="G507" s="8"/>
    </row>
    <row r="508" spans="5:7" ht="76.5" customHeight="1">
      <c r="E508" s="16" t="s">
        <v>210</v>
      </c>
      <c r="G508" s="16"/>
    </row>
    <row r="509" spans="1:11" ht="12.75">
      <c r="A509" s="28"/>
      <c r="B509" s="29"/>
      <c r="C509" s="29"/>
      <c r="D509" s="29"/>
      <c r="E509" s="29"/>
      <c r="F509" s="29"/>
      <c r="G509" s="29"/>
      <c r="H509" s="29"/>
      <c r="I509" s="29"/>
      <c r="J509" s="29"/>
      <c r="K509" s="29"/>
    </row>
    <row r="510" spans="3:8" s="19" customFormat="1" ht="12.75" customHeight="1">
      <c r="C510" s="19" t="s">
        <v>118</v>
      </c>
      <c r="E510" s="22" t="s">
        <v>8</v>
      </c>
      <c r="F510" s="20"/>
      <c r="G510" s="20"/>
      <c r="H510" s="21"/>
    </row>
    <row r="511" spans="1:11" ht="12.75">
      <c r="A511" s="28"/>
      <c r="B511" s="29"/>
      <c r="C511" s="29"/>
      <c r="D511" s="29"/>
      <c r="E511" s="29"/>
      <c r="F511" s="29"/>
      <c r="G511" s="29"/>
      <c r="H511" s="29"/>
      <c r="I511" s="29"/>
      <c r="J511" s="29"/>
      <c r="K511" s="29"/>
    </row>
    <row r="512" spans="1:7" ht="12.75">
      <c r="A512" s="8">
        <v>39765</v>
      </c>
      <c r="C512" s="9">
        <f>A513-35</f>
        <v>11</v>
      </c>
      <c r="E512" s="14" t="s">
        <v>207</v>
      </c>
      <c r="G512" s="10" t="s">
        <v>97</v>
      </c>
    </row>
    <row r="513" spans="1:7" ht="12.75">
      <c r="A513" s="11">
        <f>INT(MOD(INT((A512-2)/7)+0.6,52+5/28))+1</f>
        <v>46</v>
      </c>
      <c r="C513" s="13" t="s">
        <v>100</v>
      </c>
      <c r="E513" s="15"/>
      <c r="G513" s="8"/>
    </row>
    <row r="514" spans="5:7" ht="76.5" customHeight="1">
      <c r="E514" s="16" t="s">
        <v>209</v>
      </c>
      <c r="G514" s="16"/>
    </row>
    <row r="515" spans="1:11" ht="12.75">
      <c r="A515" s="28"/>
      <c r="B515" s="29"/>
      <c r="C515" s="29"/>
      <c r="D515" s="29"/>
      <c r="E515" s="29"/>
      <c r="F515" s="29"/>
      <c r="G515" s="29"/>
      <c r="H515" s="29"/>
      <c r="I515" s="29"/>
      <c r="J515" s="29"/>
      <c r="K515" s="29"/>
    </row>
    <row r="516" spans="3:8" s="19" customFormat="1" ht="12.75" customHeight="1">
      <c r="C516" s="19" t="s">
        <v>118</v>
      </c>
      <c r="E516" s="22" t="s">
        <v>208</v>
      </c>
      <c r="F516" s="20"/>
      <c r="G516" s="20"/>
      <c r="H516" s="21"/>
    </row>
    <row r="517" spans="1:11" ht="12.75">
      <c r="A517" s="28"/>
      <c r="B517" s="29"/>
      <c r="C517" s="29"/>
      <c r="D517" s="29"/>
      <c r="E517" s="29"/>
      <c r="F517" s="29"/>
      <c r="G517" s="29"/>
      <c r="H517" s="29"/>
      <c r="I517" s="29"/>
      <c r="J517" s="29"/>
      <c r="K517" s="29"/>
    </row>
    <row r="518" spans="1:7" ht="12.75">
      <c r="A518" s="8">
        <v>39764</v>
      </c>
      <c r="C518" s="9">
        <f>A519-35</f>
        <v>11</v>
      </c>
      <c r="E518" s="14" t="s">
        <v>203</v>
      </c>
      <c r="G518" s="10" t="s">
        <v>97</v>
      </c>
    </row>
    <row r="519" spans="1:7" ht="12.75">
      <c r="A519" s="11">
        <f>INT(MOD(INT((A518-2)/7)+0.6,52+5/28))+1</f>
        <v>46</v>
      </c>
      <c r="C519" s="13" t="s">
        <v>100</v>
      </c>
      <c r="E519" s="15"/>
      <c r="G519" s="8"/>
    </row>
    <row r="520" spans="5:7" ht="76.5" customHeight="1">
      <c r="E520" s="16" t="s">
        <v>204</v>
      </c>
      <c r="G520" s="16"/>
    </row>
    <row r="521" ht="12.75">
      <c r="E521" s="12"/>
    </row>
    <row r="522" spans="1:7" ht="12.75">
      <c r="A522" s="8">
        <v>39763</v>
      </c>
      <c r="C522" s="9">
        <f>A523-35</f>
        <v>11</v>
      </c>
      <c r="E522" s="14" t="s">
        <v>206</v>
      </c>
      <c r="G522" s="10" t="s">
        <v>97</v>
      </c>
    </row>
    <row r="523" spans="1:7" ht="12.75">
      <c r="A523" s="11">
        <f>INT(MOD(INT((A522-2)/7)+0.6,52+5/28))+1</f>
        <v>46</v>
      </c>
      <c r="C523" s="13" t="s">
        <v>100</v>
      </c>
      <c r="E523" s="15"/>
      <c r="G523" s="8"/>
    </row>
    <row r="524" spans="5:7" ht="76.5" customHeight="1">
      <c r="E524" s="16"/>
      <c r="G524" s="16"/>
    </row>
    <row r="525" ht="12.75">
      <c r="E525" s="12"/>
    </row>
    <row r="526" spans="1:7" ht="12.75">
      <c r="A526" s="8">
        <v>39762</v>
      </c>
      <c r="C526" s="9">
        <f>A527-35</f>
        <v>11</v>
      </c>
      <c r="E526" s="14" t="s">
        <v>115</v>
      </c>
      <c r="G526" s="10" t="s">
        <v>97</v>
      </c>
    </row>
    <row r="527" spans="1:7" ht="12.75">
      <c r="A527" s="11">
        <f>INT(MOD(INT((A526-2)/7)+0.6,52+5/28))+1</f>
        <v>46</v>
      </c>
      <c r="C527" s="13" t="s">
        <v>100</v>
      </c>
      <c r="E527" s="15"/>
      <c r="G527" s="8"/>
    </row>
    <row r="528" spans="5:7" ht="76.5" customHeight="1">
      <c r="E528" s="16" t="s">
        <v>205</v>
      </c>
      <c r="G528" s="16"/>
    </row>
    <row r="529" ht="12.75">
      <c r="E529" s="12"/>
    </row>
    <row r="530" spans="3:8" s="19" customFormat="1" ht="12.75" customHeight="1">
      <c r="C530" s="19" t="s">
        <v>118</v>
      </c>
      <c r="E530" s="22" t="s">
        <v>153</v>
      </c>
      <c r="F530" s="20"/>
      <c r="G530" s="20"/>
      <c r="H530" s="21"/>
    </row>
    <row r="531" spans="1:11" ht="12.75">
      <c r="A531" s="28"/>
      <c r="B531" s="29"/>
      <c r="C531" s="29"/>
      <c r="D531" s="29"/>
      <c r="E531" s="29"/>
      <c r="F531" s="29"/>
      <c r="G531" s="29"/>
      <c r="H531" s="29"/>
      <c r="I531" s="29"/>
      <c r="J531" s="29"/>
      <c r="K531" s="29"/>
    </row>
    <row r="532" spans="1:7" ht="12.75">
      <c r="A532" s="8">
        <v>39758</v>
      </c>
      <c r="C532" s="9">
        <f>A533-35</f>
        <v>10</v>
      </c>
      <c r="E532" s="14" t="s">
        <v>115</v>
      </c>
      <c r="G532" s="10" t="s">
        <v>97</v>
      </c>
    </row>
    <row r="533" spans="1:7" ht="12.75">
      <c r="A533" s="11">
        <f>INT(MOD(INT((A532-2)/7)+0.6,52+5/28))+1</f>
        <v>45</v>
      </c>
      <c r="C533" s="13" t="s">
        <v>100</v>
      </c>
      <c r="E533" s="15"/>
      <c r="G533" s="8"/>
    </row>
    <row r="534" spans="5:7" ht="76.5" customHeight="1">
      <c r="E534" s="16" t="s">
        <v>200</v>
      </c>
      <c r="G534" s="16"/>
    </row>
    <row r="535" ht="12.75">
      <c r="E535" s="12"/>
    </row>
    <row r="536" spans="3:8" s="19" customFormat="1" ht="12.75" customHeight="1">
      <c r="C536" s="19" t="s">
        <v>118</v>
      </c>
      <c r="E536" s="22" t="s">
        <v>201</v>
      </c>
      <c r="F536" s="20"/>
      <c r="G536" s="20"/>
      <c r="H536" s="21"/>
    </row>
    <row r="537" spans="1:11" ht="12.75">
      <c r="A537" s="28"/>
      <c r="B537" s="29"/>
      <c r="C537" s="29"/>
      <c r="D537" s="29"/>
      <c r="E537" s="29"/>
      <c r="F537" s="29"/>
      <c r="G537" s="29"/>
      <c r="H537" s="29"/>
      <c r="I537" s="29"/>
      <c r="J537" s="29"/>
      <c r="K537" s="29"/>
    </row>
    <row r="538" spans="1:7" ht="12.75">
      <c r="A538" s="8">
        <v>39757</v>
      </c>
      <c r="C538" s="9">
        <f>A539-35</f>
        <v>10</v>
      </c>
      <c r="E538" s="14" t="s">
        <v>101</v>
      </c>
      <c r="G538" s="10" t="s">
        <v>97</v>
      </c>
    </row>
    <row r="539" spans="1:7" ht="12.75">
      <c r="A539" s="11">
        <f>INT(MOD(INT((A538-2)/7)+0.6,52+5/28))+1</f>
        <v>45</v>
      </c>
      <c r="C539" s="13" t="s">
        <v>110</v>
      </c>
      <c r="E539" s="15"/>
      <c r="G539" s="8"/>
    </row>
    <row r="540" spans="5:7" ht="76.5" customHeight="1">
      <c r="E540" s="16" t="s">
        <v>197</v>
      </c>
      <c r="G540" s="16"/>
    </row>
    <row r="541" ht="12.75">
      <c r="E541" s="12" t="s">
        <v>198</v>
      </c>
    </row>
    <row r="542" ht="12.75">
      <c r="E542" s="12"/>
    </row>
    <row r="543" spans="3:8" s="19" customFormat="1" ht="12.75" customHeight="1">
      <c r="C543" s="19" t="s">
        <v>118</v>
      </c>
      <c r="E543" s="22" t="s">
        <v>199</v>
      </c>
      <c r="F543" s="20"/>
      <c r="G543" s="20"/>
      <c r="H543" s="21"/>
    </row>
    <row r="544" ht="13.5" thickBot="1"/>
    <row r="545" spans="1:11" ht="13.5" thickBot="1">
      <c r="A545" s="41" t="s">
        <v>190</v>
      </c>
      <c r="B545" s="42"/>
      <c r="C545" s="42"/>
      <c r="D545" s="42"/>
      <c r="E545" s="42"/>
      <c r="F545" s="42"/>
      <c r="G545" s="42"/>
      <c r="H545" s="42"/>
      <c r="I545" s="42"/>
      <c r="J545" s="42"/>
      <c r="K545" s="42"/>
    </row>
    <row r="547" spans="1:7" ht="12.75">
      <c r="A547" s="8">
        <v>39743</v>
      </c>
      <c r="C547" s="9">
        <f>A548-35</f>
        <v>8</v>
      </c>
      <c r="E547" s="14" t="s">
        <v>115</v>
      </c>
      <c r="G547" s="10" t="s">
        <v>97</v>
      </c>
    </row>
    <row r="548" spans="1:7" ht="12.75">
      <c r="A548" s="11">
        <f>INT(MOD(INT((A547-2)/7)+0.6,52+5/28))+1</f>
        <v>43</v>
      </c>
      <c r="C548" s="13" t="s">
        <v>100</v>
      </c>
      <c r="E548" s="15"/>
      <c r="G548" s="8"/>
    </row>
    <row r="549" spans="5:7" ht="76.5" customHeight="1">
      <c r="E549" s="16" t="s">
        <v>195</v>
      </c>
      <c r="G549" s="16"/>
    </row>
    <row r="550" ht="12.75">
      <c r="E550" s="12"/>
    </row>
    <row r="551" spans="1:7" ht="12.75">
      <c r="A551" s="8">
        <v>39742</v>
      </c>
      <c r="C551" s="9">
        <f>A552-35</f>
        <v>8</v>
      </c>
      <c r="E551" s="14" t="s">
        <v>193</v>
      </c>
      <c r="G551" s="10" t="s">
        <v>97</v>
      </c>
    </row>
    <row r="552" spans="1:7" ht="12.75">
      <c r="A552" s="11">
        <f>INT(MOD(INT((A551-2)/7)+0.6,52+5/28))+1</f>
        <v>43</v>
      </c>
      <c r="C552" s="13" t="s">
        <v>110</v>
      </c>
      <c r="E552" s="15"/>
      <c r="G552" s="8"/>
    </row>
    <row r="553" spans="5:7" ht="76.5" customHeight="1">
      <c r="E553" s="25" t="s">
        <v>192</v>
      </c>
      <c r="G553" s="16"/>
    </row>
    <row r="554" ht="12.75">
      <c r="E554" s="12"/>
    </row>
    <row r="555" spans="1:7" ht="12.75">
      <c r="A555" s="8">
        <v>39741</v>
      </c>
      <c r="C555" s="9">
        <f>A556-35</f>
        <v>8</v>
      </c>
      <c r="E555" s="14" t="s">
        <v>150</v>
      </c>
      <c r="G555" s="10" t="s">
        <v>97</v>
      </c>
    </row>
    <row r="556" spans="1:7" ht="12.75">
      <c r="A556" s="11">
        <f>INT(MOD(INT((A555-2)/7)+0.6,52+5/28))+1</f>
        <v>43</v>
      </c>
      <c r="C556" s="13" t="s">
        <v>100</v>
      </c>
      <c r="E556" s="15"/>
      <c r="G556" s="8"/>
    </row>
    <row r="557" spans="5:7" ht="76.5" customHeight="1">
      <c r="E557" s="16" t="s">
        <v>194</v>
      </c>
      <c r="G557" s="16"/>
    </row>
    <row r="558" ht="12.75">
      <c r="E558" s="12"/>
    </row>
    <row r="559" spans="3:8" s="19" customFormat="1" ht="12.75" customHeight="1">
      <c r="C559" s="19" t="s">
        <v>118</v>
      </c>
      <c r="E559" s="22" t="s">
        <v>191</v>
      </c>
      <c r="F559" s="20"/>
      <c r="G559" s="20"/>
      <c r="H559" s="21"/>
    </row>
    <row r="561" spans="1:7" ht="12.75">
      <c r="A561" s="8">
        <v>39737</v>
      </c>
      <c r="C561" s="9">
        <f>A562-35</f>
        <v>7</v>
      </c>
      <c r="E561" s="14" t="s">
        <v>120</v>
      </c>
      <c r="G561" s="10" t="s">
        <v>97</v>
      </c>
    </row>
    <row r="562" spans="1:7" ht="12.75">
      <c r="A562" s="11">
        <f>INT(MOD(INT((A561-2)/7)+0.6,52+5/28))+1</f>
        <v>42</v>
      </c>
      <c r="C562" s="13" t="s">
        <v>100</v>
      </c>
      <c r="E562" s="15"/>
      <c r="G562" s="8">
        <v>39741</v>
      </c>
    </row>
    <row r="563" spans="5:7" ht="76.5" customHeight="1">
      <c r="E563" s="16" t="s">
        <v>188</v>
      </c>
      <c r="G563" s="16" t="s">
        <v>189</v>
      </c>
    </row>
    <row r="564" ht="12.75">
      <c r="E564" s="12"/>
    </row>
    <row r="565" spans="1:7" ht="12.75">
      <c r="A565" s="8">
        <v>39736</v>
      </c>
      <c r="C565" s="9">
        <f>A566-35</f>
        <v>7</v>
      </c>
      <c r="E565" s="14" t="s">
        <v>176</v>
      </c>
      <c r="G565" s="10" t="s">
        <v>97</v>
      </c>
    </row>
    <row r="566" spans="1:7" ht="12.75">
      <c r="A566" s="11">
        <f>INT(MOD(INT((A565-2)/7)+0.6,52+5/28))+1</f>
        <v>42</v>
      </c>
      <c r="C566" s="13" t="s">
        <v>100</v>
      </c>
      <c r="E566" s="15"/>
      <c r="G566" s="8"/>
    </row>
    <row r="567" spans="5:7" ht="76.5" customHeight="1">
      <c r="E567" s="16" t="s">
        <v>177</v>
      </c>
      <c r="G567" s="16"/>
    </row>
    <row r="568" ht="12.75">
      <c r="E568" s="12" t="s">
        <v>180</v>
      </c>
    </row>
    <row r="569" ht="12.75">
      <c r="E569" s="12" t="s">
        <v>181</v>
      </c>
    </row>
    <row r="570" ht="12.75">
      <c r="E570" s="12"/>
    </row>
    <row r="571" spans="3:8" s="19" customFormat="1" ht="12.75" customHeight="1">
      <c r="C571" s="19" t="s">
        <v>118</v>
      </c>
      <c r="E571" s="22" t="s">
        <v>179</v>
      </c>
      <c r="F571" s="20"/>
      <c r="G571" s="20"/>
      <c r="H571" s="21"/>
    </row>
    <row r="573" spans="1:7" ht="12.75">
      <c r="A573" s="8">
        <v>39735</v>
      </c>
      <c r="C573" s="9">
        <f>A574-35</f>
        <v>7</v>
      </c>
      <c r="E573" s="14" t="s">
        <v>101</v>
      </c>
      <c r="G573" s="10" t="s">
        <v>97</v>
      </c>
    </row>
    <row r="574" spans="1:7" ht="12.75">
      <c r="A574" s="11">
        <f>INT(MOD(INT((A573-2)/7)+0.6,52+5/28))+1</f>
        <v>42</v>
      </c>
      <c r="C574" s="13" t="s">
        <v>100</v>
      </c>
      <c r="E574" s="15"/>
      <c r="G574" s="8"/>
    </row>
    <row r="575" spans="5:7" ht="76.5" customHeight="1">
      <c r="E575" s="16" t="s">
        <v>173</v>
      </c>
      <c r="G575" s="16"/>
    </row>
    <row r="576" ht="12.75">
      <c r="E576" s="12" t="s">
        <v>174</v>
      </c>
    </row>
    <row r="577" ht="12.75">
      <c r="E577" s="12"/>
    </row>
    <row r="578" spans="3:8" s="19" customFormat="1" ht="12.75" customHeight="1">
      <c r="C578" s="19" t="s">
        <v>118</v>
      </c>
      <c r="E578" s="50" t="s">
        <v>178</v>
      </c>
      <c r="F578" s="51"/>
      <c r="G578" s="20"/>
      <c r="H578" s="21"/>
    </row>
    <row r="580" spans="1:7" ht="12.75">
      <c r="A580" s="8">
        <v>39734</v>
      </c>
      <c r="C580" s="9">
        <f>A581-35</f>
        <v>7</v>
      </c>
      <c r="E580" s="14" t="s">
        <v>138</v>
      </c>
      <c r="G580" s="10" t="s">
        <v>97</v>
      </c>
    </row>
    <row r="581" spans="1:7" ht="12.75">
      <c r="A581" s="11">
        <f>INT(MOD(INT((A580-2)/7)+0.6,52+5/28))+1</f>
        <v>42</v>
      </c>
      <c r="C581" s="13" t="s">
        <v>110</v>
      </c>
      <c r="E581" s="15"/>
      <c r="G581" s="8"/>
    </row>
    <row r="582" spans="5:7" ht="76.5" customHeight="1">
      <c r="E582" s="25" t="s">
        <v>175</v>
      </c>
      <c r="G582" s="16"/>
    </row>
    <row r="583" ht="12.75">
      <c r="E583" s="12"/>
    </row>
    <row r="584" spans="3:8" s="19" customFormat="1" ht="12.75" customHeight="1">
      <c r="C584" s="19" t="s">
        <v>118</v>
      </c>
      <c r="E584" s="22" t="s">
        <v>172</v>
      </c>
      <c r="F584" s="20"/>
      <c r="G584" s="20"/>
      <c r="H584" s="21"/>
    </row>
    <row r="586" spans="1:7" ht="12.75">
      <c r="A586" s="8">
        <v>39734</v>
      </c>
      <c r="C586" s="9">
        <f>A587-35</f>
        <v>7</v>
      </c>
      <c r="E586" s="14" t="s">
        <v>115</v>
      </c>
      <c r="G586" s="10" t="s">
        <v>97</v>
      </c>
    </row>
    <row r="587" spans="1:7" ht="12.75">
      <c r="A587" s="11">
        <f>INT(MOD(INT((A586-2)/7)+0.6,52+5/28))+1</f>
        <v>42</v>
      </c>
      <c r="C587" s="13" t="s">
        <v>100</v>
      </c>
      <c r="E587" s="15"/>
      <c r="G587" s="8"/>
    </row>
    <row r="588" spans="5:7" ht="76.5" customHeight="1">
      <c r="E588" s="16" t="s">
        <v>170</v>
      </c>
      <c r="G588" s="16"/>
    </row>
    <row r="589" ht="12.75">
      <c r="E589" s="12" t="s">
        <v>171</v>
      </c>
    </row>
    <row r="590" ht="12.75">
      <c r="E590" s="12"/>
    </row>
    <row r="591" spans="3:8" s="19" customFormat="1" ht="12.75" customHeight="1">
      <c r="C591" s="19" t="s">
        <v>118</v>
      </c>
      <c r="E591" s="22" t="s">
        <v>153</v>
      </c>
      <c r="F591" s="20"/>
      <c r="G591" s="20"/>
      <c r="H591" s="21"/>
    </row>
    <row r="593" spans="1:7" ht="12.75">
      <c r="A593" s="8">
        <v>39729</v>
      </c>
      <c r="C593" s="9">
        <f>A594-35</f>
        <v>6</v>
      </c>
      <c r="E593" s="14" t="s">
        <v>135</v>
      </c>
      <c r="G593" s="10" t="s">
        <v>97</v>
      </c>
    </row>
    <row r="594" spans="1:7" ht="12.75">
      <c r="A594" s="11">
        <f>INT(MOD(INT((A593-2)/7)+0.6,52+5/28))+1</f>
        <v>41</v>
      </c>
      <c r="C594" s="13" t="s">
        <v>100</v>
      </c>
      <c r="E594" s="15"/>
      <c r="G594" s="8">
        <v>39734</v>
      </c>
    </row>
    <row r="595" spans="5:7" ht="76.5" customHeight="1">
      <c r="E595" s="16" t="s">
        <v>167</v>
      </c>
      <c r="G595" s="16" t="s">
        <v>168</v>
      </c>
    </row>
    <row r="596" ht="12.75">
      <c r="E596" s="12" t="s">
        <v>169</v>
      </c>
    </row>
    <row r="597" ht="12.75">
      <c r="E597" s="12"/>
    </row>
    <row r="598" spans="3:8" s="19" customFormat="1" ht="12.75" customHeight="1">
      <c r="C598" s="19" t="s">
        <v>118</v>
      </c>
      <c r="E598" s="22" t="s">
        <v>166</v>
      </c>
      <c r="F598" s="20"/>
      <c r="G598" s="20"/>
      <c r="H598" s="21"/>
    </row>
    <row r="600" spans="1:7" ht="12.75">
      <c r="A600" s="8">
        <v>39728</v>
      </c>
      <c r="C600" s="9">
        <f>A601-35</f>
        <v>6</v>
      </c>
      <c r="E600" s="14" t="s">
        <v>101</v>
      </c>
      <c r="G600" s="10" t="s">
        <v>97</v>
      </c>
    </row>
    <row r="601" spans="1:7" ht="12.75">
      <c r="A601" s="11">
        <f>INT(MOD(INT((A600-2)/7)+0.6,52+5/28))+1</f>
        <v>41</v>
      </c>
      <c r="C601" s="13" t="s">
        <v>110</v>
      </c>
      <c r="E601" s="15"/>
      <c r="G601" s="8"/>
    </row>
    <row r="602" spans="5:7" ht="76.5" customHeight="1">
      <c r="E602" s="16" t="s">
        <v>163</v>
      </c>
      <c r="G602" s="16"/>
    </row>
    <row r="603" ht="12.75">
      <c r="E603" s="12" t="s">
        <v>164</v>
      </c>
    </row>
    <row r="604" ht="12.75">
      <c r="E604" s="12"/>
    </row>
    <row r="605" spans="3:8" s="19" customFormat="1" ht="12.75" customHeight="1">
      <c r="C605" s="19" t="s">
        <v>118</v>
      </c>
      <c r="E605" s="22" t="s">
        <v>165</v>
      </c>
      <c r="F605" s="20"/>
      <c r="G605" s="20"/>
      <c r="H605" s="21"/>
    </row>
    <row r="607" spans="1:7" ht="12.75">
      <c r="A607" s="8">
        <v>39727</v>
      </c>
      <c r="C607" s="9">
        <f>A608-35</f>
        <v>6</v>
      </c>
      <c r="E607" s="14" t="s">
        <v>115</v>
      </c>
      <c r="G607" s="10" t="s">
        <v>97</v>
      </c>
    </row>
    <row r="608" spans="1:7" ht="12.75">
      <c r="A608" s="11">
        <f>INT(MOD(INT((A607-2)/7)+0.6,52+5/28))+1</f>
        <v>41</v>
      </c>
      <c r="C608" s="13" t="s">
        <v>100</v>
      </c>
      <c r="E608" s="15"/>
      <c r="G608" s="8"/>
    </row>
    <row r="609" spans="5:7" ht="76.5" customHeight="1">
      <c r="E609" s="16" t="s">
        <v>161</v>
      </c>
      <c r="G609" s="16"/>
    </row>
    <row r="610" ht="12.75">
      <c r="E610" s="12"/>
    </row>
    <row r="611" spans="3:8" s="19" customFormat="1" ht="12.75" customHeight="1">
      <c r="C611" s="19" t="s">
        <v>118</v>
      </c>
      <c r="E611" s="22" t="s">
        <v>162</v>
      </c>
      <c r="F611" s="20"/>
      <c r="G611" s="20"/>
      <c r="H611" s="21"/>
    </row>
    <row r="613" spans="1:7" ht="12.75">
      <c r="A613" s="8">
        <v>39723</v>
      </c>
      <c r="C613" s="9">
        <f>A614-35</f>
        <v>5</v>
      </c>
      <c r="E613" s="14" t="s">
        <v>115</v>
      </c>
      <c r="G613" s="10" t="s">
        <v>97</v>
      </c>
    </row>
    <row r="614" spans="1:7" ht="12.75">
      <c r="A614" s="11">
        <f>INT(MOD(INT((A613-2)/7)+0.6,52+5/28))+1</f>
        <v>40</v>
      </c>
      <c r="C614" s="13" t="s">
        <v>100</v>
      </c>
      <c r="E614" s="15"/>
      <c r="G614" s="8">
        <v>39727</v>
      </c>
    </row>
    <row r="615" spans="5:7" ht="76.5" customHeight="1">
      <c r="E615" s="16" t="s">
        <v>160</v>
      </c>
      <c r="G615" s="16" t="s">
        <v>159</v>
      </c>
    </row>
    <row r="616" ht="12.75">
      <c r="E616" s="12"/>
    </row>
    <row r="617" spans="3:8" s="19" customFormat="1" ht="12.75" customHeight="1">
      <c r="C617" s="19" t="s">
        <v>118</v>
      </c>
      <c r="E617" s="22" t="s">
        <v>153</v>
      </c>
      <c r="F617" s="20"/>
      <c r="G617" s="20"/>
      <c r="H617" s="21"/>
    </row>
    <row r="619" spans="1:7" ht="12.75">
      <c r="A619" s="8">
        <v>39722</v>
      </c>
      <c r="C619" s="9">
        <f>A620-35</f>
        <v>5</v>
      </c>
      <c r="E619" s="14" t="s">
        <v>115</v>
      </c>
      <c r="G619" s="10" t="s">
        <v>97</v>
      </c>
    </row>
    <row r="620" spans="1:7" ht="12.75">
      <c r="A620" s="11">
        <f>INT(MOD(INT((A619-2)/7)+0.6,52+5/28))+1</f>
        <v>40</v>
      </c>
      <c r="C620" s="13" t="s">
        <v>100</v>
      </c>
      <c r="E620" s="15"/>
      <c r="G620" s="8"/>
    </row>
    <row r="621" spans="5:7" ht="76.5" customHeight="1">
      <c r="E621" s="16" t="s">
        <v>157</v>
      </c>
      <c r="G621" s="16"/>
    </row>
    <row r="622" ht="12.75">
      <c r="E622" s="12" t="s">
        <v>156</v>
      </c>
    </row>
    <row r="623" ht="12.75">
      <c r="E623" s="12"/>
    </row>
    <row r="624" spans="3:8" s="19" customFormat="1" ht="12.75" customHeight="1">
      <c r="C624" s="19" t="s">
        <v>118</v>
      </c>
      <c r="E624" s="22" t="s">
        <v>158</v>
      </c>
      <c r="F624" s="20"/>
      <c r="G624" s="20"/>
      <c r="H624" s="21"/>
    </row>
    <row r="626" spans="1:7" ht="12.75">
      <c r="A626" s="8">
        <v>39721</v>
      </c>
      <c r="C626" s="9">
        <f>A627-35</f>
        <v>5</v>
      </c>
      <c r="E626" s="14" t="s">
        <v>101</v>
      </c>
      <c r="G626" s="10" t="s">
        <v>97</v>
      </c>
    </row>
    <row r="627" spans="1:7" ht="12.75">
      <c r="A627" s="11">
        <f>INT(MOD(INT((A626-2)/7)+0.6,52+5/28))+1</f>
        <v>40</v>
      </c>
      <c r="C627" s="13" t="s">
        <v>110</v>
      </c>
      <c r="E627" s="15"/>
      <c r="G627" s="8"/>
    </row>
    <row r="628" spans="5:7" ht="76.5" customHeight="1">
      <c r="E628" s="16" t="s">
        <v>155</v>
      </c>
      <c r="G628" s="16"/>
    </row>
    <row r="629" ht="12.75">
      <c r="E629" s="12" t="s">
        <v>156</v>
      </c>
    </row>
    <row r="630" ht="12.75">
      <c r="E630" s="12"/>
    </row>
    <row r="631" spans="3:8" s="19" customFormat="1" ht="12.75" customHeight="1">
      <c r="C631" s="19" t="s">
        <v>118</v>
      </c>
      <c r="E631" s="22" t="s">
        <v>154</v>
      </c>
      <c r="F631" s="20"/>
      <c r="G631" s="20"/>
      <c r="H631" s="21"/>
    </row>
    <row r="633" spans="1:7" ht="12.75">
      <c r="A633" s="8">
        <v>39720</v>
      </c>
      <c r="C633" s="9">
        <f>A634-35</f>
        <v>5</v>
      </c>
      <c r="E633" s="14" t="s">
        <v>123</v>
      </c>
      <c r="G633" s="10" t="s">
        <v>97</v>
      </c>
    </row>
    <row r="634" spans="1:7" ht="12.75">
      <c r="A634" s="11">
        <f>INT(MOD(INT((A633-2)/7)+0.6,52+5/28))+1</f>
        <v>40</v>
      </c>
      <c r="C634" s="13" t="s">
        <v>100</v>
      </c>
      <c r="E634" s="15"/>
      <c r="G634" s="8">
        <v>39722</v>
      </c>
    </row>
    <row r="635" spans="5:7" ht="76.5" customHeight="1">
      <c r="E635" s="16" t="s">
        <v>151</v>
      </c>
      <c r="G635" s="16" t="s">
        <v>152</v>
      </c>
    </row>
    <row r="636" ht="12.75">
      <c r="E636" s="12"/>
    </row>
    <row r="637" spans="3:8" s="19" customFormat="1" ht="12.75" customHeight="1">
      <c r="C637" s="19" t="s">
        <v>118</v>
      </c>
      <c r="E637" s="22" t="s">
        <v>153</v>
      </c>
      <c r="F637" s="20"/>
      <c r="G637" s="20"/>
      <c r="H637" s="21"/>
    </row>
    <row r="639" spans="1:7" ht="12.75">
      <c r="A639" s="8">
        <v>39715</v>
      </c>
      <c r="C639" s="9">
        <f>A640-35</f>
        <v>4</v>
      </c>
      <c r="E639" s="14" t="s">
        <v>123</v>
      </c>
      <c r="G639" s="10" t="s">
        <v>97</v>
      </c>
    </row>
    <row r="640" spans="1:7" ht="12.75">
      <c r="A640" s="11">
        <f>INT(MOD(INT((A639-2)/7)+0.6,52+5/28))+1</f>
        <v>39</v>
      </c>
      <c r="C640" s="13" t="s">
        <v>100</v>
      </c>
      <c r="E640" s="15"/>
      <c r="G640" s="8">
        <v>39720</v>
      </c>
    </row>
    <row r="641" spans="5:7" ht="76.5" customHeight="1">
      <c r="E641" s="16" t="s">
        <v>144</v>
      </c>
      <c r="G641" s="16" t="s">
        <v>145</v>
      </c>
    </row>
    <row r="642" ht="12.75">
      <c r="E642" s="12"/>
    </row>
    <row r="643" spans="3:8" s="19" customFormat="1" ht="12.75" customHeight="1">
      <c r="C643" s="19" t="s">
        <v>118</v>
      </c>
      <c r="E643" s="22" t="s">
        <v>146</v>
      </c>
      <c r="F643" s="20"/>
      <c r="G643" s="20"/>
      <c r="H643" s="21"/>
    </row>
    <row r="645" spans="1:7" ht="12.75">
      <c r="A645" s="8">
        <v>39714</v>
      </c>
      <c r="C645" s="9">
        <f>A646-35</f>
        <v>4</v>
      </c>
      <c r="E645" s="14" t="s">
        <v>101</v>
      </c>
      <c r="G645" s="10" t="s">
        <v>97</v>
      </c>
    </row>
    <row r="646" spans="1:7" ht="12.75">
      <c r="A646" s="11">
        <f>INT(MOD(INT((A645-2)/7)+0.6,52+5/28))+1</f>
        <v>39</v>
      </c>
      <c r="C646" s="13" t="s">
        <v>110</v>
      </c>
      <c r="E646" s="15"/>
      <c r="G646" s="8"/>
    </row>
    <row r="647" spans="5:7" ht="76.5" customHeight="1">
      <c r="E647" s="16" t="s">
        <v>141</v>
      </c>
      <c r="G647" s="16"/>
    </row>
    <row r="648" ht="12.75">
      <c r="E648" s="12" t="s">
        <v>142</v>
      </c>
    </row>
    <row r="649" ht="12.75">
      <c r="E649" s="12"/>
    </row>
    <row r="650" spans="3:8" s="19" customFormat="1" ht="12.75" customHeight="1">
      <c r="C650" s="19" t="s">
        <v>118</v>
      </c>
      <c r="E650" s="22" t="s">
        <v>143</v>
      </c>
      <c r="F650" s="20"/>
      <c r="G650" s="20"/>
      <c r="H650" s="21"/>
    </row>
    <row r="652" spans="1:7" ht="12.75">
      <c r="A652" s="8">
        <v>39713</v>
      </c>
      <c r="C652" s="9">
        <f>A653-35</f>
        <v>4</v>
      </c>
      <c r="E652" s="14" t="s">
        <v>138</v>
      </c>
      <c r="G652" s="10" t="s">
        <v>97</v>
      </c>
    </row>
    <row r="653" spans="1:7" ht="12.75">
      <c r="A653" s="11">
        <f>INT(MOD(INT((A652-2)/7)+0.6,52+5/28))+1</f>
        <v>39</v>
      </c>
      <c r="C653" s="13" t="s">
        <v>100</v>
      </c>
      <c r="E653" s="15"/>
      <c r="G653" s="8"/>
    </row>
    <row r="654" spans="5:7" ht="76.5" customHeight="1">
      <c r="E654" s="25" t="s">
        <v>139</v>
      </c>
      <c r="G654" s="16"/>
    </row>
    <row r="655" ht="12.75">
      <c r="E655" s="12"/>
    </row>
    <row r="656" spans="1:7" ht="12.75">
      <c r="A656" s="8">
        <v>39713</v>
      </c>
      <c r="C656" s="9">
        <f>A657-35</f>
        <v>4</v>
      </c>
      <c r="E656" s="14" t="s">
        <v>115</v>
      </c>
      <c r="G656" s="10" t="s">
        <v>97</v>
      </c>
    </row>
    <row r="657" spans="1:7" ht="12.75">
      <c r="A657" s="11">
        <f>INT(MOD(INT((A656-2)/7)+0.6,52+5/28))+1</f>
        <v>39</v>
      </c>
      <c r="C657" s="13" t="s">
        <v>100</v>
      </c>
      <c r="E657" s="15"/>
      <c r="G657" s="8"/>
    </row>
    <row r="658" spans="5:7" ht="76.5" customHeight="1">
      <c r="E658" s="16" t="s">
        <v>137</v>
      </c>
      <c r="G658" s="16"/>
    </row>
    <row r="659" ht="12.75">
      <c r="E659" s="12"/>
    </row>
    <row r="660" spans="3:8" s="19" customFormat="1" ht="12.75" customHeight="1">
      <c r="C660" s="19" t="s">
        <v>118</v>
      </c>
      <c r="E660" s="22" t="s">
        <v>140</v>
      </c>
      <c r="F660" s="20"/>
      <c r="G660" s="20"/>
      <c r="H660" s="21"/>
    </row>
    <row r="662" spans="1:7" ht="12.75">
      <c r="A662" s="8">
        <v>39709</v>
      </c>
      <c r="C662" s="9">
        <f>A663-35</f>
        <v>3</v>
      </c>
      <c r="E662" s="14" t="s">
        <v>115</v>
      </c>
      <c r="G662" s="10" t="s">
        <v>97</v>
      </c>
    </row>
    <row r="663" spans="1:7" ht="12.75">
      <c r="A663" s="11">
        <f>INT(MOD(INT((A662-2)/7)+0.6,52+5/28))+1</f>
        <v>38</v>
      </c>
      <c r="C663" s="13" t="s">
        <v>100</v>
      </c>
      <c r="E663" s="15"/>
      <c r="G663" s="8"/>
    </row>
    <row r="664" spans="5:7" ht="76.5" customHeight="1">
      <c r="E664" s="16" t="s">
        <v>136</v>
      </c>
      <c r="G664" s="16"/>
    </row>
    <row r="665" ht="12.75">
      <c r="E665" s="12"/>
    </row>
    <row r="666" spans="1:7" ht="12.75">
      <c r="A666" s="8">
        <v>39708</v>
      </c>
      <c r="C666" s="9">
        <f>A667-35</f>
        <v>3</v>
      </c>
      <c r="E666" s="14" t="s">
        <v>115</v>
      </c>
      <c r="G666" s="10" t="s">
        <v>97</v>
      </c>
    </row>
    <row r="667" spans="1:7" ht="12.75">
      <c r="A667" s="11">
        <f>INT(MOD(INT((A666-2)/7)+0.6,52+5/28))+1</f>
        <v>38</v>
      </c>
      <c r="C667" s="13" t="s">
        <v>100</v>
      </c>
      <c r="E667" s="15"/>
      <c r="G667" s="8">
        <v>39713</v>
      </c>
    </row>
    <row r="668" spans="5:7" ht="76.5" customHeight="1">
      <c r="E668" s="16" t="s">
        <v>134</v>
      </c>
      <c r="G668" s="24" t="s">
        <v>133</v>
      </c>
    </row>
    <row r="669" ht="12.75">
      <c r="E669" s="12"/>
    </row>
    <row r="670" spans="3:8" s="19" customFormat="1" ht="12.75" customHeight="1">
      <c r="C670" s="19" t="s">
        <v>118</v>
      </c>
      <c r="E670" s="22" t="s">
        <v>127</v>
      </c>
      <c r="F670" s="20"/>
      <c r="G670" s="20"/>
      <c r="H670" s="21"/>
    </row>
    <row r="672" spans="1:7" ht="12.75">
      <c r="A672" s="8">
        <v>39707</v>
      </c>
      <c r="C672" s="9">
        <f>A673-35</f>
        <v>3</v>
      </c>
      <c r="E672" s="14" t="s">
        <v>130</v>
      </c>
      <c r="G672" s="10" t="s">
        <v>97</v>
      </c>
    </row>
    <row r="673" spans="1:7" ht="12.75">
      <c r="A673" s="11">
        <f>INT(MOD(INT((A672-2)/7)+0.6,52+5/28))+1</f>
        <v>38</v>
      </c>
      <c r="C673" s="13" t="s">
        <v>110</v>
      </c>
      <c r="E673" s="15"/>
      <c r="G673" s="8">
        <v>39708</v>
      </c>
    </row>
    <row r="674" spans="5:7" ht="76.5" customHeight="1">
      <c r="E674" s="16" t="s">
        <v>128</v>
      </c>
      <c r="G674" s="16" t="s">
        <v>129</v>
      </c>
    </row>
    <row r="675" ht="12.75">
      <c r="E675" s="12" t="s">
        <v>126</v>
      </c>
    </row>
    <row r="676" s="17" customFormat="1" ht="12.75">
      <c r="E676" s="17" t="s">
        <v>131</v>
      </c>
    </row>
    <row r="677" ht="12.75">
      <c r="E677" s="12"/>
    </row>
    <row r="678" spans="3:8" s="19" customFormat="1" ht="12.75" customHeight="1">
      <c r="C678" s="19" t="s">
        <v>118</v>
      </c>
      <c r="E678" s="22" t="s">
        <v>127</v>
      </c>
      <c r="F678" s="20"/>
      <c r="G678" s="20"/>
      <c r="H678" s="21"/>
    </row>
    <row r="680" spans="1:7" ht="12.75">
      <c r="A680" s="8">
        <v>39706</v>
      </c>
      <c r="C680" s="9">
        <f>A681-35</f>
        <v>3</v>
      </c>
      <c r="E680" s="14" t="s">
        <v>120</v>
      </c>
      <c r="G680" s="10" t="s">
        <v>97</v>
      </c>
    </row>
    <row r="681" spans="1:7" ht="12.75">
      <c r="A681" s="11">
        <f>INT(MOD(INT((A680-2)/7)+0.6,52+5/28))+1</f>
        <v>38</v>
      </c>
      <c r="C681" s="13" t="s">
        <v>100</v>
      </c>
      <c r="E681" s="15"/>
      <c r="G681" s="8">
        <v>39707</v>
      </c>
    </row>
    <row r="682" spans="5:7" ht="76.5" customHeight="1">
      <c r="E682" s="16" t="s">
        <v>124</v>
      </c>
      <c r="G682" s="16" t="s">
        <v>125</v>
      </c>
    </row>
    <row r="683" ht="12.75">
      <c r="E683" s="12"/>
    </row>
    <row r="684" spans="1:7" ht="12.75">
      <c r="A684" s="8">
        <v>39701</v>
      </c>
      <c r="C684" s="9">
        <f>A685-35</f>
        <v>2</v>
      </c>
      <c r="E684" s="14" t="s">
        <v>120</v>
      </c>
      <c r="G684" s="10" t="s">
        <v>97</v>
      </c>
    </row>
    <row r="685" spans="1:7" ht="12.75">
      <c r="A685" s="11">
        <f>INT(MOD(INT((A684-2)/7)+0.6,52+5/28))+1</f>
        <v>37</v>
      </c>
      <c r="C685" s="13" t="s">
        <v>100</v>
      </c>
      <c r="E685" s="15"/>
      <c r="G685" s="8">
        <v>39706</v>
      </c>
    </row>
    <row r="686" spans="5:7" ht="76.5" customHeight="1">
      <c r="E686" s="16" t="s">
        <v>121</v>
      </c>
      <c r="G686" s="16" t="s">
        <v>122</v>
      </c>
    </row>
    <row r="687" ht="12.75">
      <c r="E687" s="12"/>
    </row>
    <row r="688" spans="1:7" ht="12.75">
      <c r="A688" s="8">
        <v>39700</v>
      </c>
      <c r="C688" s="9">
        <f>A689-35</f>
        <v>2</v>
      </c>
      <c r="E688" s="14" t="s">
        <v>111</v>
      </c>
      <c r="G688" s="10" t="s">
        <v>97</v>
      </c>
    </row>
    <row r="689" spans="1:7" ht="12.75">
      <c r="A689" s="11">
        <f>INT(MOD(INT((A688-2)/7)+0.6,52+5/28))+1</f>
        <v>37</v>
      </c>
      <c r="C689" s="13" t="s">
        <v>110</v>
      </c>
      <c r="E689" s="15"/>
      <c r="G689" s="8">
        <v>39701</v>
      </c>
    </row>
    <row r="690" spans="5:7" ht="76.5" customHeight="1">
      <c r="E690" s="16" t="s">
        <v>116</v>
      </c>
      <c r="G690" s="16" t="s">
        <v>117</v>
      </c>
    </row>
    <row r="691" ht="12.75">
      <c r="E691" s="12" t="s">
        <v>112</v>
      </c>
    </row>
    <row r="692" ht="12.75">
      <c r="E692" s="17" t="s">
        <v>113</v>
      </c>
    </row>
    <row r="693" ht="12.75">
      <c r="E693" s="12"/>
    </row>
    <row r="694" spans="3:8" s="19" customFormat="1" ht="12.75" customHeight="1">
      <c r="C694" s="19" t="s">
        <v>118</v>
      </c>
      <c r="E694" s="22" t="s">
        <v>119</v>
      </c>
      <c r="F694" s="20"/>
      <c r="G694" s="20"/>
      <c r="H694" s="21"/>
    </row>
    <row r="696" spans="1:7" ht="12.75">
      <c r="A696" s="8">
        <v>39699</v>
      </c>
      <c r="C696" s="9">
        <f>A697-35</f>
        <v>2</v>
      </c>
      <c r="E696" s="14" t="s">
        <v>108</v>
      </c>
      <c r="G696" s="10" t="s">
        <v>97</v>
      </c>
    </row>
    <row r="697" spans="1:7" ht="12.75">
      <c r="A697" s="11">
        <f>INT(MOD(INT((A696-2)/7)+0.6,52+5/28))+1</f>
        <v>37</v>
      </c>
      <c r="C697" s="13" t="s">
        <v>100</v>
      </c>
      <c r="E697" s="15"/>
      <c r="G697" s="8"/>
    </row>
    <row r="698" spans="5:7" ht="76.5" customHeight="1">
      <c r="E698" s="16" t="s">
        <v>109</v>
      </c>
      <c r="G698" s="16"/>
    </row>
    <row r="699" ht="12.75">
      <c r="E699" s="12"/>
    </row>
    <row r="700" spans="1:7" ht="12.75">
      <c r="A700" s="8">
        <v>39695</v>
      </c>
      <c r="C700" s="9">
        <f>A701-35</f>
        <v>1</v>
      </c>
      <c r="E700" s="14" t="s">
        <v>99</v>
      </c>
      <c r="G700" s="10" t="s">
        <v>97</v>
      </c>
    </row>
    <row r="701" spans="1:7" ht="12.75">
      <c r="A701" s="11">
        <f>INT(MOD(INT((A700-2)/7)+0.6,52+5/28))+1</f>
        <v>36</v>
      </c>
      <c r="C701" s="13" t="s">
        <v>100</v>
      </c>
      <c r="E701" s="15"/>
      <c r="G701" s="8">
        <v>39699</v>
      </c>
    </row>
    <row r="702" spans="5:7" ht="76.5" customHeight="1">
      <c r="E702" s="16" t="s">
        <v>102</v>
      </c>
      <c r="G702" s="16" t="s">
        <v>107</v>
      </c>
    </row>
    <row r="703" ht="12.75">
      <c r="E703" s="12" t="s">
        <v>103</v>
      </c>
    </row>
    <row r="704" ht="12.75">
      <c r="E704" s="17" t="s">
        <v>104</v>
      </c>
    </row>
    <row r="705" ht="12.75">
      <c r="E705" s="17" t="s">
        <v>105</v>
      </c>
    </row>
    <row r="706" ht="12.75">
      <c r="E706" s="17" t="s">
        <v>106</v>
      </c>
    </row>
  </sheetData>
  <sheetProtection password="9EA3" sheet="1" objects="1" scenarios="1"/>
  <mergeCells count="12">
    <mergeCell ref="E578:F578"/>
    <mergeCell ref="A545:K545"/>
    <mergeCell ref="A5:I5"/>
    <mergeCell ref="E432:G432"/>
    <mergeCell ref="A408:K408"/>
    <mergeCell ref="A286:K286"/>
    <mergeCell ref="E255:G255"/>
    <mergeCell ref="A150:K150"/>
    <mergeCell ref="E50:G50"/>
    <mergeCell ref="E129:G129"/>
    <mergeCell ref="E3:I3"/>
    <mergeCell ref="A7:K7"/>
  </mergeCells>
  <hyperlinks>
    <hyperlink ref="E3" r:id="rId1" display="http://landrevie.gjl.free.fr/Pour%20eleves%20L.html"/>
    <hyperlink ref="E703" r:id="rId2" display="00physique1S.pdf"/>
    <hyperlink ref="E704" r:id="rId3" display="00chimie1S.pdf"/>
    <hyperlink ref="E705" r:id="rId4" display="00conseilspourreussir1S.pdf"/>
    <hyperlink ref="E706" r:id="rId5" display="00fournitures 1reS.pdf"/>
    <hyperlink ref="E691" r:id="rId6" display="01TPph1reS.pdf"/>
    <hyperlink ref="E692" r:id="rId7" display="01fichiersdiaporama.zip"/>
    <hyperlink ref="E675" r:id="rId8" display="01actdocp13 chimie.pdf"/>
    <hyperlink ref="E676" r:id="rId9" display="00verrerie.pdf"/>
    <hyperlink ref="E654" r:id="rId10" display="DC 09 2008 1S.pdf"/>
    <hyperlink ref="E648" r:id="rId11" display="01 TPCH 1reS.pdf"/>
    <hyperlink ref="E629" r:id="rId12" display="02 TP PH 1S 2008 2009.pdf"/>
    <hyperlink ref="E622" r:id="rId13" display="02 TP PH 1S 2008 2009.pdf"/>
    <hyperlink ref="E603" r:id="rId14" display="02 TPCH1reS.pdf"/>
    <hyperlink ref="E596" r:id="rId15" display="02 docch1 S.pdf"/>
    <hyperlink ref="E589" r:id="rId16" display="unites.pdf"/>
    <hyperlink ref="E576" r:id="rId17" display="03 TP CH 1S.pdf"/>
    <hyperlink ref="E582" r:id="rId18" display="DC 10 2008 1S.pdf"/>
    <hyperlink ref="E569" r:id="rId19" display="02 HCl.rm"/>
    <hyperlink ref="E568" r:id="rId20" display="02 NaCl.EXE"/>
    <hyperlink ref="E553" r:id="rId21" display="animations lycées"/>
    <hyperlink ref="E541" r:id="rId22" display="03 TPaph1s20082009.pdf"/>
    <hyperlink ref="E504" r:id="rId23" display="03 TPbph1S20082009.pdf"/>
    <hyperlink ref="E481" r:id="rId24" display="04actch1S simulation et TP 2008.pdf"/>
    <hyperlink ref="E485" r:id="rId25" display="DC 11 2008 1S.pdf"/>
    <hyperlink ref="E463" r:id="rId26" display="04TPCH1S KCl.pdf"/>
    <hyperlink ref="E464" r:id="rId27" display="04TPCHaide1S.pdf"/>
    <hyperlink ref="E441" r:id="rId28" display="04TPaph1S20082009.pdf"/>
    <hyperlink ref="E442" r:id="rId29" display="04TPbPH1S20082009.pdf"/>
    <hyperlink ref="E400" r:id="rId30" display="05TPCH1S20082009.pdf"/>
    <hyperlink ref="E389" r:id="rId31" display="DG 01 2009 1S.pdf"/>
    <hyperlink ref="E365" r:id="rId32" display="05 TPPH1S.pdf"/>
    <hyperlink ref="E346" r:id="rId33" display="06 TPph1S.pdf"/>
    <hyperlink ref="E321" r:id="rId34" display="07 TPa ph 1S.pdf"/>
    <hyperlink ref="E314" r:id="rId35" display="07TPa Correction (code nécessaire)"/>
    <hyperlink ref="E303" r:id="rId36" display="07 TPbph1S.pdf"/>
    <hyperlink ref="E276" r:id="rId37" display="06TPCH1S.pdf"/>
    <hyperlink ref="E228" r:id="rId38" display="08TPaPH1S.pdf"/>
    <hyperlink ref="E234" r:id="rId39" display="DC 03 2009 1S.pdf"/>
    <hyperlink ref="E241" r:id="rId40" display="08 actp154 1S.JPG"/>
    <hyperlink ref="E221" r:id="rId41" display="IE 03 2009 1S.JPG"/>
    <hyperlink ref="E208" r:id="rId42" display="08TPbPH1S.pdf"/>
    <hyperlink ref="E189" r:id="rId43" display="DG 03 2009 1S.pdf"/>
    <hyperlink ref="E167" r:id="rId44" display="07TPaCH1S.pdf"/>
    <hyperlink ref="E140" r:id="rId45" display="07TPbCH1S.pdf"/>
    <hyperlink ref="E127" r:id="rId46" display="08CHELEV1S.pdf"/>
    <hyperlink ref="E114" r:id="rId47" display="08CHELEV1S.pdf"/>
    <hyperlink ref="E95" r:id="rId48" display="10TPcoursPH1S.pdf"/>
    <hyperlink ref="E74" r:id="rId49" display="09TPCH1S.pdf"/>
    <hyperlink ref="E81" r:id="rId50" display="IE 05 2009 a 1S.pdf"/>
    <hyperlink ref="E55" r:id="rId51" display="12TPPH1S.pdf"/>
    <hyperlink ref="E42" r:id="rId52" display="13 TPph1S.pdf"/>
    <hyperlink ref="E82" r:id="rId53" display="IE 05 2009 b 1S.pdf"/>
    <hyperlink ref="E23" r:id="rId54" display="10TPcoursCH1S.pdf"/>
    <hyperlink ref="E12" r:id="rId55" display="Graphique de l'exercice n° 18 p 266 Physique"/>
  </hyperlinks>
  <printOptions/>
  <pageMargins left="0.7874015748031495" right="0.7874015748031495" top="0.7874015748031495" bottom="0.7874015748031495" header="0.5118110236220472" footer="0.5118110236220472"/>
  <pageSetup fitToHeight="0" fitToWidth="1" horizontalDpi="600" verticalDpi="600" orientation="portrait" paperSize="9" scale="72" r:id="rId57"/>
  <headerFooter alignWithMargins="0">
    <oddHeader>&amp;L&amp;A&amp;CSciences Physiques - J. LANDREVIE&amp;R2008 / 2009</oddHeader>
    <oddFooter>&amp;L&amp;D&amp;CLycée Sainte Marie Bastide - BORDEAUX&amp;R&amp;P/&amp;N</oddFooter>
  </headerFooter>
  <picture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Josiane</cp:lastModifiedBy>
  <cp:lastPrinted>2009-06-03T09:52:58Z</cp:lastPrinted>
  <dcterms:created xsi:type="dcterms:W3CDTF">1996-10-21T11:03:58Z</dcterms:created>
  <dcterms:modified xsi:type="dcterms:W3CDTF">2009-06-10T16:19:09Z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