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0"/>
  </bookViews>
  <sheets>
    <sheet name="MPI" sheetId="1" r:id="rId1"/>
  </sheets>
  <definedNames>
    <definedName name="_xlnm.Print_Area" localSheetId="0">'MPI'!$A:$I</definedName>
  </definedNames>
  <calcPr fullCalcOnLoad="1"/>
</workbook>
</file>

<file path=xl/sharedStrings.xml><?xml version="1.0" encoding="utf-8"?>
<sst xmlns="http://schemas.openxmlformats.org/spreadsheetml/2006/main" count="162" uniqueCount="66">
  <si>
    <t>Correction des simulateurs faits avec excel. Comment réaliser un capteur d'intensité de courant électrique ? Utilisation d'un voltmètre, d'un oscilloscope, d'une acquisition informatique.</t>
  </si>
  <si>
    <t>Vacances d'hiver</t>
  </si>
  <si>
    <t>Tracé de la caractéristique d'une lampe par acquisition informatisée puis traitement avec excel. Impression du compte rendu.</t>
  </si>
  <si>
    <t>05 MPI redressement tension.pdf</t>
  </si>
  <si>
    <t>Etude de capteurs de lumière avec l'oscilloscope. Impression du compte rendu.</t>
  </si>
  <si>
    <t>Correction du compte rendu "conducteurs ohmiques", du tracé de la caractéristique d'une lampe. Redressement d'une tension à l'aide d'une diode au silicium.</t>
  </si>
  <si>
    <t>Comment interpréter le phénomène de redressement ? Tracer de la caractéristique d'une diode au silicium. Visualisation du sens du courant avec une DEL.</t>
  </si>
  <si>
    <t>Etude du fonctionnement d'une photorésistance à l'aide de crocodile physics. Tracé des caractéristiques avec un tableur.</t>
  </si>
  <si>
    <t>Redressement des deux alternances d'une période d'une tension alternative sinusoïdale avec des diodes électroluminescentes.</t>
  </si>
  <si>
    <t>Redressement double alternance avec un pont de diodes. Lissage de la tension obtenue avec un condensateur.</t>
  </si>
  <si>
    <t>GUILLERME</t>
  </si>
  <si>
    <t>Vacances de printemps</t>
  </si>
  <si>
    <t>Compte rendu : fin. Réalisation d'un montage diviseur de tension.</t>
  </si>
  <si>
    <t>TRAMBOUZE</t>
  </si>
  <si>
    <t>Utilisation d'un CIL en montage suiveur pour maintenir constante la tension obtenue dans le montage diviseur de tension. Correction du compte rendu.</t>
  </si>
  <si>
    <t>Travail individuel</t>
  </si>
  <si>
    <t>Validation d'Item B2I.</t>
  </si>
  <si>
    <t>Validation d'Item B2I et bilan</t>
  </si>
  <si>
    <t>06 MPI capteur de position.pdf</t>
  </si>
  <si>
    <t>QCM "association de conducteurs ohmiques". Correction du compte rendu "Redressement d'une tension alternative". Obtenir un tension réglable avec un potentiomètre.</t>
  </si>
  <si>
    <t>Le montage potentiométrique constitue-t-il une source de tension constante ?</t>
  </si>
  <si>
    <t>Page de ressources</t>
  </si>
  <si>
    <t>http://landrevie.gjl.free.fr/Pour%20eleves%20L.html</t>
  </si>
  <si>
    <t>A faire pour le</t>
  </si>
  <si>
    <t>2008 / 2009</t>
  </si>
  <si>
    <t>2nde 4</t>
  </si>
  <si>
    <t>MPI - J. LANDREVIE</t>
  </si>
  <si>
    <t>Présentation du programme, du matériel. Règles de fonctionnement. Test électricité et informatique. Auto-évaluation du test électricité.</t>
  </si>
  <si>
    <t>3h</t>
  </si>
  <si>
    <t>08 MPI capteur de lumiere.pdf</t>
  </si>
  <si>
    <t>Faire signer fiche "respect du droit à l'image". Acheter un porte-revue de 70 pages environ. Ne pas oublier son livre.</t>
  </si>
  <si>
    <t>Prise de contact, contrôle</t>
  </si>
  <si>
    <t>Correction, travail individuel et en binôme</t>
  </si>
  <si>
    <t>Correction du test informatique. Réalisation d'une fiche individuelle d'identité (utilisation du traitement de texte - insertion d'une photo numérique - respect des mises en forme)</t>
  </si>
  <si>
    <t>00 par respect des droits image.pdf</t>
  </si>
  <si>
    <t>Absent</t>
  </si>
  <si>
    <t>00 Test.pdf</t>
  </si>
  <si>
    <t>00 Fiche individuelle identite.pdf</t>
  </si>
  <si>
    <t>Caractéristique d'un ordinateur, arborescence d'un système. Comment passer d'un schéma électrique au montage et vise et versa ?</t>
  </si>
  <si>
    <t>01 MPI ordi.pdf</t>
  </si>
  <si>
    <t>02 MPI mesures elec.pdf</t>
  </si>
  <si>
    <t>Travail en binôme</t>
  </si>
  <si>
    <t>Correction du chapitre 01 "ordinateur".              Première utilisation du logiciel "Crocodile Physics". Comment utilise-t-on un voltmètre et un ampèremètre ?</t>
  </si>
  <si>
    <t>Intérêt d'un logiciel de simulation. Lois dans un circuit en série.</t>
  </si>
  <si>
    <t xml:space="preserve">Retrouver les lois des tensions et des intensités dans un circuit avec dérivation et les vérifier avec le logiciel de simulation Crocodile physics. Comparaison des états électriques de deux points d'un circuit. Trouver la relation potentiels et tension. </t>
  </si>
  <si>
    <t>Fin des cours</t>
  </si>
  <si>
    <t>Correction du chapitre "Les mesures en électricité".  Observation de l'évolution d'une tension en très basse fréquence. Les limites du voltmètre en mode DC, lorsque la fréquence augmente.  Apprentissage de l'oscilloscope avec un simulateur.</t>
  </si>
  <si>
    <t>Vacances de la Toussaint</t>
  </si>
  <si>
    <t>Observation de tensions périodiques à l'oscilloscope. Utilisation des oscilloscopes "Rigol".</t>
  </si>
  <si>
    <t>Observation de signaux complexes à l'oscilloscope. Analogique et numérique. Simulation d'un convertisseur.</t>
  </si>
  <si>
    <t xml:space="preserve">L'interface Orphy. </t>
  </si>
  <si>
    <t>Correction et travail en binôme</t>
  </si>
  <si>
    <t>GAUDILLERE ; MOUBAYA ; TEILLEUX</t>
  </si>
  <si>
    <t>Analogique et numérique, l'interface Orphy : correction. Observation de tensions périodiques par saisie informatisée ; Choisir le bon paramétrage ; Observation de notes de musique.</t>
  </si>
  <si>
    <t>Etude de notes de musique. Acquisition d'images de l'écran de l'oscilloscope Rigol et interprétation.</t>
  </si>
  <si>
    <t>CANDAU ; GAUDILLERE ; MOUBAYA ; TEILLEUX</t>
  </si>
  <si>
    <t>Comment utiliser le tableur excel ? Simulation d'une tension sinusoïdale ; Construction de son emploi du temps.</t>
  </si>
  <si>
    <t>Vacances de NOËL</t>
  </si>
  <si>
    <t>04 MPI resistances.pdf</t>
  </si>
  <si>
    <t>RABY ; MEGUELLATI ; DESPOIS ; SIGNOL ; FERNANDEZ</t>
  </si>
  <si>
    <t>Corrections et travail en binôme</t>
  </si>
  <si>
    <t>Correction du compte rendu "tensions périodiques". Etude d'un conducteur ohmique.</t>
  </si>
  <si>
    <t>Loi d'Ohm. Limites de fonctionnement d'un conducteur ohmique.</t>
  </si>
  <si>
    <t>Incertitude sur la mesure d'une résistance et tolérance lue sur le conducteur ohmique. Code des couleurs. Association en série de conducteurs ohmiques.</t>
  </si>
  <si>
    <t>Association en dérivation de conducteurs ohmiques. Simulation avec excel d'associations de conducteurs ohmiques.</t>
  </si>
  <si>
    <t>Simulations avec excel d'associations de conducteurs ohmiques et d'un convertisseur d'unités.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</si>
</sst>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ddd\ d\-mmm\-yyyy"/>
    <numFmt numFmtId="189" formatCode="d/mm/yyyy"/>
    <numFmt numFmtId="190" formatCode="\j\j\j\ \j\-mmm\-\a\a\a\a"/>
    <numFmt numFmtId="191" formatCode="ddd\ \j\-mmm\-\a\a\a\a"/>
    <numFmt numFmtId="192" formatCode="d/m"/>
    <numFmt numFmtId="193" formatCode="d/m/yyyy"/>
    <numFmt numFmtId="194" formatCode="d\ mmmm\ yyyy"/>
    <numFmt numFmtId="195" formatCode="\t\o\t\o"/>
    <numFmt numFmtId="196" formatCode="[&lt;8]&quot;juste&quot;;[&gt;8]&quot;faux&quot;;General"/>
    <numFmt numFmtId="197" formatCode="[&lt;8]&quot;faux&quot;;General"/>
    <numFmt numFmtId="198" formatCode="&quot;Vrai&quot;;&quot;Vrai&quot;;&quot;Faux&quot;"/>
    <numFmt numFmtId="199" formatCode="&quot;Actif&quot;;&quot;Actif&quot;;&quot;Inactif&quot;"/>
    <numFmt numFmtId="200" formatCode=".00%"/>
  </numFmts>
  <fonts count="9">
    <font>
      <sz val="10"/>
      <name val="Arial"/>
      <family val="0"/>
    </font>
    <font>
      <u val="single"/>
      <sz val="10"/>
      <color indexed="12"/>
      <name val="Verdana"/>
      <family val="0"/>
    </font>
    <font>
      <u val="single"/>
      <sz val="10"/>
      <color indexed="61"/>
      <name val="Verdana"/>
      <family val="0"/>
    </font>
    <font>
      <sz val="10"/>
      <name val="Verdana"/>
      <family val="0"/>
    </font>
    <font>
      <b/>
      <sz val="16"/>
      <name val="Verdana"/>
      <family val="2"/>
    </font>
    <font>
      <b/>
      <sz val="10"/>
      <name val="Verdana"/>
      <family val="2"/>
    </font>
    <font>
      <i/>
      <sz val="10"/>
      <name val="Verdana"/>
      <family val="2"/>
    </font>
    <font>
      <b/>
      <sz val="10"/>
      <color indexed="9"/>
      <name val="Verdana"/>
      <family val="2"/>
    </font>
    <font>
      <sz val="10"/>
      <color indexed="10"/>
      <name val="Verdana"/>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slantDashDot">
        <color indexed="10"/>
      </top>
      <bottom style="slantDashDot">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33">
    <xf numFmtId="0" fontId="0" fillId="0" borderId="0" xfId="0" applyAlignment="1">
      <alignment/>
    </xf>
    <xf numFmtId="0" fontId="4" fillId="0" borderId="0" xfId="21" applyFont="1" applyAlignment="1">
      <alignment vertical="top"/>
      <protection/>
    </xf>
    <xf numFmtId="0" fontId="4" fillId="0" borderId="0" xfId="21" applyFont="1" applyAlignment="1">
      <alignment horizontal="center" vertical="top"/>
      <protection/>
    </xf>
    <xf numFmtId="0" fontId="4" fillId="0" borderId="0" xfId="21" applyFont="1" applyAlignment="1">
      <alignment horizontal="right" vertical="top"/>
      <protection/>
    </xf>
    <xf numFmtId="0" fontId="3" fillId="0" borderId="0" xfId="21" applyAlignment="1">
      <alignment vertical="top"/>
      <protection/>
    </xf>
    <xf numFmtId="0" fontId="3" fillId="0" borderId="0" xfId="21" applyAlignment="1">
      <alignment horizontal="right" vertical="top"/>
      <protection/>
    </xf>
    <xf numFmtId="0" fontId="1" fillId="0" borderId="0" xfId="15" applyBorder="1" applyAlignment="1">
      <alignment vertical="top"/>
    </xf>
    <xf numFmtId="0" fontId="3" fillId="0" borderId="0" xfId="21" applyBorder="1" applyAlignment="1">
      <alignment vertical="top"/>
      <protection/>
    </xf>
    <xf numFmtId="188" fontId="3" fillId="0" borderId="1" xfId="21" applyNumberFormat="1" applyBorder="1" applyAlignment="1">
      <alignment vertical="top"/>
      <protection/>
    </xf>
    <xf numFmtId="0" fontId="5" fillId="0" borderId="2" xfId="21" applyFont="1" applyBorder="1" applyAlignment="1">
      <alignment horizontal="center" vertical="top"/>
      <protection/>
    </xf>
    <xf numFmtId="0" fontId="6" fillId="0" borderId="0" xfId="21" applyFont="1" applyAlignment="1">
      <alignment vertical="top"/>
      <protection/>
    </xf>
    <xf numFmtId="0" fontId="7" fillId="0" borderId="0" xfId="21" applyFont="1" applyFill="1" applyBorder="1" applyAlignment="1">
      <alignment horizontal="center" vertical="top"/>
      <protection/>
    </xf>
    <xf numFmtId="0" fontId="1" fillId="0" borderId="0" xfId="15" applyAlignment="1">
      <alignment/>
    </xf>
    <xf numFmtId="0" fontId="3" fillId="0" borderId="3" xfId="21" applyFont="1" applyBorder="1" applyAlignment="1">
      <alignment horizontal="center" vertical="top"/>
      <protection/>
    </xf>
    <xf numFmtId="0" fontId="5" fillId="0" borderId="1" xfId="0" applyFont="1" applyBorder="1" applyAlignment="1">
      <alignment vertical="top"/>
    </xf>
    <xf numFmtId="0" fontId="0" fillId="0" borderId="0" xfId="0" applyAlignment="1">
      <alignment vertical="top"/>
    </xf>
    <xf numFmtId="0" fontId="3" fillId="0" borderId="1" xfId="22" applyFont="1" applyBorder="1" applyAlignment="1">
      <alignment vertical="top" wrapText="1"/>
      <protection/>
    </xf>
    <xf numFmtId="0" fontId="1" fillId="0" borderId="0" xfId="15" applyAlignment="1">
      <alignment vertical="top"/>
    </xf>
    <xf numFmtId="0" fontId="5" fillId="0" borderId="1" xfId="22" applyFont="1" applyBorder="1" applyAlignment="1">
      <alignment vertical="top"/>
      <protection/>
    </xf>
    <xf numFmtId="0" fontId="3" fillId="0" borderId="0" xfId="22" applyAlignment="1">
      <alignment vertical="top"/>
      <protection/>
    </xf>
    <xf numFmtId="0" fontId="3" fillId="0" borderId="0" xfId="22" applyFont="1" applyBorder="1" applyAlignment="1">
      <alignment horizontal="center" vertical="top"/>
      <protection/>
    </xf>
    <xf numFmtId="0" fontId="3" fillId="0" borderId="0" xfId="22" applyBorder="1" applyAlignment="1">
      <alignment vertical="top"/>
      <protection/>
    </xf>
    <xf numFmtId="0" fontId="3" fillId="0" borderId="1" xfId="22" applyFont="1" applyBorder="1" applyAlignment="1">
      <alignment horizontal="left" vertical="top"/>
      <protection/>
    </xf>
    <xf numFmtId="0" fontId="3" fillId="0" borderId="1" xfId="21" applyFont="1" applyBorder="1" applyAlignment="1">
      <alignment vertical="top" wrapText="1"/>
      <protection/>
    </xf>
    <xf numFmtId="0" fontId="3" fillId="0" borderId="0" xfId="21" applyFont="1" applyAlignment="1">
      <alignment vertical="top"/>
      <protection/>
    </xf>
    <xf numFmtId="0" fontId="3" fillId="0" borderId="0" xfId="22" applyFont="1" applyBorder="1" applyAlignment="1">
      <alignment horizontal="left" vertical="top"/>
      <protection/>
    </xf>
    <xf numFmtId="0" fontId="1" fillId="0" borderId="1" xfId="15" applyBorder="1" applyAlignment="1">
      <alignment vertical="top"/>
    </xf>
    <xf numFmtId="0" fontId="3" fillId="0" borderId="1" xfId="21" applyBorder="1" applyAlignment="1">
      <alignment vertical="top"/>
      <protection/>
    </xf>
    <xf numFmtId="0" fontId="8" fillId="0" borderId="4" xfId="21" applyFont="1" applyBorder="1" applyAlignment="1">
      <alignment horizontal="center" vertical="top"/>
      <protection/>
    </xf>
    <xf numFmtId="0" fontId="3" fillId="0" borderId="4" xfId="21" applyBorder="1" applyAlignment="1">
      <alignment horizontal="center" vertical="top"/>
      <protection/>
    </xf>
    <xf numFmtId="0" fontId="3" fillId="0" borderId="5" xfId="22" applyFont="1" applyBorder="1" applyAlignment="1">
      <alignment horizontal="left" vertical="top"/>
      <protection/>
    </xf>
    <xf numFmtId="0" fontId="3" fillId="0" borderId="6" xfId="22" applyFont="1" applyBorder="1" applyAlignment="1">
      <alignment horizontal="left" vertical="top"/>
      <protection/>
    </xf>
    <xf numFmtId="0" fontId="3" fillId="0" borderId="7" xfId="22" applyFont="1" applyBorder="1" applyAlignment="1">
      <alignment horizontal="left" vertical="top"/>
      <protection/>
    </xf>
  </cellXfs>
  <cellStyles count="10">
    <cellStyle name="Normal" xfId="0"/>
    <cellStyle name="Hyperlink" xfId="15"/>
    <cellStyle name="Followed Hyperlink" xfId="16"/>
    <cellStyle name="Comma" xfId="17"/>
    <cellStyle name="Comma [0]" xfId="18"/>
    <cellStyle name="Currency" xfId="19"/>
    <cellStyle name="Currency [0]" xfId="20"/>
    <cellStyle name="Normal_JLandrevie" xfId="21"/>
    <cellStyle name="Normal_JLandrevie2006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ndrevie.gjl.free.fr/Pour%20eleves%20L.html" TargetMode="External" /><Relationship Id="rId2" Type="http://schemas.openxmlformats.org/officeDocument/2006/relationships/hyperlink" Target="http://landrevie.josiane.free.fr/cours/Cahierdetexte20082009/MPI/00%20par%20respect%20des%20droits%20image.pdf" TargetMode="External" /><Relationship Id="rId3" Type="http://schemas.openxmlformats.org/officeDocument/2006/relationships/hyperlink" Target="http://landrevie.josiane.free.fr/cours/Cahierdetexte20082009/MPI/00%20Test.pdf" TargetMode="External" /><Relationship Id="rId4" Type="http://schemas.openxmlformats.org/officeDocument/2006/relationships/hyperlink" Target="http://landrevie.josiane.free.fr/cours/Cahierdetexte20082009/MPI/00%20Fiche%20individuelle%20identite.pdf" TargetMode="External" /><Relationship Id="rId5" Type="http://schemas.openxmlformats.org/officeDocument/2006/relationships/hyperlink" Target="http://landrevie.josiane.free.fr/cours/Cahierdetexte20082009/MPI/01%20MPI%20ordi.pdf" TargetMode="External" /><Relationship Id="rId6" Type="http://schemas.openxmlformats.org/officeDocument/2006/relationships/hyperlink" Target="http://landrevie.josiane.free.fr/cours/Cahierdetexte20082009/MPI/02%20MPI%20mesures%20elec.pdf" TargetMode="External" /><Relationship Id="rId7" Type="http://schemas.openxmlformats.org/officeDocument/2006/relationships/hyperlink" Target="http://landrevie.josiane.free.fr/cours/Cahierdetexte20082009/MPI/04%20MPI%20resistances.pdf" TargetMode="External" /><Relationship Id="rId8" Type="http://schemas.openxmlformats.org/officeDocument/2006/relationships/hyperlink" Target="http://landrevie.josiane.free.fr/cours/Cahierdetexte20082009/MPI/05%20MPI%20redressement%20tension.pdf" TargetMode="External" /><Relationship Id="rId9" Type="http://schemas.openxmlformats.org/officeDocument/2006/relationships/hyperlink" Target="http://landrevie.josiane.free.fr/cours/Cahierdetexte20082009/MPI/06%20MPI%20capteur%20de%20position.pdf" TargetMode="External" /><Relationship Id="rId10" Type="http://schemas.openxmlformats.org/officeDocument/2006/relationships/hyperlink" Target="http://landrevie.josiane.free.fr/cours/Cahierdetexte20082009/MPI/08%20MPI%20capteur%20de%20lumiere.pdf" TargetMode="External" /><Relationship Id="rId11" Type="http://schemas.openxmlformats.org/officeDocument/2006/relationships/image" Target="../media/image1.png"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3">
    <pageSetUpPr fitToPage="1"/>
  </sheetPr>
  <dimension ref="A1:K166"/>
  <sheetViews>
    <sheetView showGridLines="0" tabSelected="1" workbookViewId="0" topLeftCell="A1">
      <selection activeCell="I11" sqref="I11"/>
    </sheetView>
  </sheetViews>
  <sheetFormatPr defaultColWidth="11.421875" defaultRowHeight="12.75"/>
  <cols>
    <col min="1" max="1" width="19.00390625" style="4" customWidth="1"/>
    <col min="2" max="2" width="1.1484375" style="4" customWidth="1"/>
    <col min="3" max="3" width="9.8515625" style="4" customWidth="1"/>
    <col min="4" max="4" width="1.1484375" style="4" customWidth="1"/>
    <col min="5" max="5" width="46.421875" style="4" customWidth="1"/>
    <col min="6" max="6" width="1.1484375" style="4" customWidth="1"/>
    <col min="7" max="7" width="20.421875" style="4" customWidth="1"/>
    <col min="8" max="8" width="1.1484375" style="4" customWidth="1"/>
    <col min="9" max="9" width="17.8515625" style="4" customWidth="1"/>
    <col min="10" max="10" width="17.140625" style="4" customWidth="1"/>
    <col min="11" max="11" width="8.421875" style="4" customWidth="1"/>
    <col min="12" max="16384" width="12.57421875" style="4" customWidth="1"/>
  </cols>
  <sheetData>
    <row r="1" spans="1:9" s="1" customFormat="1" ht="19.5">
      <c r="A1" s="1" t="s">
        <v>25</v>
      </c>
      <c r="E1" s="2" t="s">
        <v>26</v>
      </c>
      <c r="I1" s="3" t="s">
        <v>24</v>
      </c>
    </row>
    <row r="3" spans="3:9" ht="12.75">
      <c r="C3" s="5" t="s">
        <v>21</v>
      </c>
      <c r="E3" s="26" t="s">
        <v>22</v>
      </c>
      <c r="F3" s="27"/>
      <c r="G3" s="27"/>
      <c r="H3" s="27"/>
      <c r="I3" s="27"/>
    </row>
    <row r="4" spans="3:9" ht="12.75">
      <c r="C4" s="5"/>
      <c r="E4" s="6"/>
      <c r="F4" s="7"/>
      <c r="G4" s="7"/>
      <c r="H4" s="7"/>
      <c r="I4" s="7"/>
    </row>
    <row r="5" spans="1:11" ht="13.5" thickBot="1">
      <c r="A5" s="7"/>
      <c r="B5" s="7"/>
      <c r="C5" s="7"/>
      <c r="D5" s="7"/>
      <c r="E5" s="7"/>
      <c r="F5" s="7"/>
      <c r="G5" s="7"/>
      <c r="H5" s="7"/>
      <c r="I5" s="7"/>
      <c r="J5" s="7"/>
      <c r="K5" s="7"/>
    </row>
    <row r="6" spans="1:11" ht="13.5" thickBot="1">
      <c r="A6" s="28" t="s">
        <v>45</v>
      </c>
      <c r="B6" s="29"/>
      <c r="C6" s="29"/>
      <c r="D6" s="29"/>
      <c r="E6" s="29"/>
      <c r="F6" s="29"/>
      <c r="G6" s="29"/>
      <c r="H6" s="29"/>
      <c r="I6" s="29"/>
      <c r="J6" s="29"/>
      <c r="K6" s="29"/>
    </row>
    <row r="7" spans="1:11" ht="12.75">
      <c r="A7" s="7"/>
      <c r="B7" s="7"/>
      <c r="C7" s="7"/>
      <c r="D7" s="7"/>
      <c r="E7" s="7"/>
      <c r="F7" s="7"/>
      <c r="G7" s="7"/>
      <c r="H7" s="7"/>
      <c r="I7" s="7"/>
      <c r="J7" s="7"/>
      <c r="K7" s="7"/>
    </row>
    <row r="9" spans="1:7" ht="12.75">
      <c r="A9" s="8">
        <v>39979</v>
      </c>
      <c r="C9" s="9">
        <f>A10+17</f>
        <v>42</v>
      </c>
      <c r="E9" s="14" t="s">
        <v>15</v>
      </c>
      <c r="G9" s="10" t="s">
        <v>23</v>
      </c>
    </row>
    <row r="10" spans="1:7" ht="12.75">
      <c r="A10" s="11">
        <f>INT(MOD(INT((A9-2)/7)+0.6,52+5/28))+1</f>
        <v>25</v>
      </c>
      <c r="C10" s="13" t="s">
        <v>28</v>
      </c>
      <c r="E10" s="15"/>
      <c r="G10" s="8"/>
    </row>
    <row r="11" spans="5:7" ht="76.5" customHeight="1">
      <c r="E11" s="23" t="s">
        <v>17</v>
      </c>
      <c r="G11" s="16"/>
    </row>
    <row r="12" spans="5:9" ht="12.75">
      <c r="E12" s="17"/>
      <c r="I12" s="17"/>
    </row>
    <row r="13" spans="1:7" ht="12.75">
      <c r="A13" s="8">
        <v>39972</v>
      </c>
      <c r="C13" s="9">
        <f>A14+17</f>
        <v>41</v>
      </c>
      <c r="E13" s="14" t="s">
        <v>15</v>
      </c>
      <c r="G13" s="10" t="s">
        <v>23</v>
      </c>
    </row>
    <row r="14" spans="1:7" ht="12.75">
      <c r="A14" s="11">
        <f>INT(MOD(INT((A13-2)/7)+0.6,52+5/28))+1</f>
        <v>24</v>
      </c>
      <c r="C14" s="13" t="s">
        <v>28</v>
      </c>
      <c r="E14" s="15"/>
      <c r="G14" s="8"/>
    </row>
    <row r="15" spans="5:9" ht="76.5" customHeight="1">
      <c r="E15" s="23" t="s">
        <v>16</v>
      </c>
      <c r="G15" s="16"/>
      <c r="I15" s="24"/>
    </row>
    <row r="17" spans="1:7" ht="12.75">
      <c r="A17" s="8">
        <v>39958</v>
      </c>
      <c r="C17" s="9">
        <f>A18+17</f>
        <v>39</v>
      </c>
      <c r="E17" s="14" t="s">
        <v>41</v>
      </c>
      <c r="G17" s="10" t="s">
        <v>23</v>
      </c>
    </row>
    <row r="18" spans="1:7" ht="12.75">
      <c r="A18" s="11">
        <f>INT(MOD(INT((A17-2)/7)+0.6,52+5/28))+1</f>
        <v>22</v>
      </c>
      <c r="C18" s="13" t="s">
        <v>28</v>
      </c>
      <c r="E18" s="15"/>
      <c r="G18" s="8"/>
    </row>
    <row r="19" spans="5:7" ht="76.5" customHeight="1">
      <c r="E19" s="23" t="s">
        <v>4</v>
      </c>
      <c r="G19" s="16"/>
    </row>
    <row r="21" spans="3:8" s="19" customFormat="1" ht="12.75" customHeight="1">
      <c r="C21" s="19" t="s">
        <v>35</v>
      </c>
      <c r="E21" s="22" t="s">
        <v>13</v>
      </c>
      <c r="F21" s="25"/>
      <c r="G21" s="25"/>
      <c r="H21" s="21"/>
    </row>
    <row r="23" spans="1:7" ht="12.75">
      <c r="A23" s="8">
        <v>39951</v>
      </c>
      <c r="C23" s="9">
        <f>A24+17</f>
        <v>38</v>
      </c>
      <c r="E23" s="14" t="s">
        <v>41</v>
      </c>
      <c r="G23" s="10" t="s">
        <v>23</v>
      </c>
    </row>
    <row r="24" spans="1:7" ht="12.75">
      <c r="A24" s="11">
        <f>INT(MOD(INT((A23-2)/7)+0.6,52+5/28))+1</f>
        <v>21</v>
      </c>
      <c r="C24" s="13" t="s">
        <v>28</v>
      </c>
      <c r="E24" s="15"/>
      <c r="G24" s="8"/>
    </row>
    <row r="25" spans="5:7" ht="76.5" customHeight="1">
      <c r="E25" s="23" t="s">
        <v>7</v>
      </c>
      <c r="G25" s="16"/>
    </row>
    <row r="26" ht="12.75">
      <c r="E26" s="17" t="s">
        <v>29</v>
      </c>
    </row>
    <row r="28" spans="1:7" ht="12.75">
      <c r="A28" s="8">
        <v>39944</v>
      </c>
      <c r="C28" s="9">
        <f>A29+17</f>
        <v>37</v>
      </c>
      <c r="E28" s="14" t="s">
        <v>41</v>
      </c>
      <c r="G28" s="10" t="s">
        <v>23</v>
      </c>
    </row>
    <row r="29" spans="1:7" ht="12.75">
      <c r="A29" s="11">
        <f>INT(MOD(INT((A28-2)/7)+0.6,52+5/28))+1</f>
        <v>20</v>
      </c>
      <c r="C29" s="13" t="s">
        <v>28</v>
      </c>
      <c r="E29" s="15"/>
      <c r="G29" s="8"/>
    </row>
    <row r="30" spans="5:7" ht="76.5" customHeight="1">
      <c r="E30" s="23" t="s">
        <v>14</v>
      </c>
      <c r="G30" s="16"/>
    </row>
    <row r="32" spans="3:8" s="19" customFormat="1" ht="12.75" customHeight="1">
      <c r="C32" s="19" t="s">
        <v>35</v>
      </c>
      <c r="E32" s="22" t="s">
        <v>13</v>
      </c>
      <c r="F32" s="25"/>
      <c r="G32" s="25"/>
      <c r="H32" s="21"/>
    </row>
    <row r="34" spans="1:7" ht="12.75">
      <c r="A34" s="8">
        <v>39937</v>
      </c>
      <c r="C34" s="9">
        <f>A35+17</f>
        <v>36</v>
      </c>
      <c r="E34" s="14" t="s">
        <v>41</v>
      </c>
      <c r="G34" s="10" t="s">
        <v>23</v>
      </c>
    </row>
    <row r="35" spans="1:7" ht="12.75">
      <c r="A35" s="11">
        <f>INT(MOD(INT((A34-2)/7)+0.6,52+5/28))+1</f>
        <v>19</v>
      </c>
      <c r="C35" s="13" t="s">
        <v>28</v>
      </c>
      <c r="E35" s="15"/>
      <c r="G35" s="8"/>
    </row>
    <row r="36" spans="5:7" ht="76.5" customHeight="1">
      <c r="E36" s="23" t="s">
        <v>20</v>
      </c>
      <c r="G36" s="16"/>
    </row>
    <row r="38" spans="3:8" s="19" customFormat="1" ht="12.75" customHeight="1">
      <c r="C38" s="19" t="s">
        <v>35</v>
      </c>
      <c r="E38" s="22" t="s">
        <v>10</v>
      </c>
      <c r="F38" s="25"/>
      <c r="G38" s="25"/>
      <c r="H38" s="21"/>
    </row>
    <row r="40" spans="1:7" ht="12.75">
      <c r="A40" s="8">
        <v>39930</v>
      </c>
      <c r="C40" s="9">
        <f>A41+17</f>
        <v>35</v>
      </c>
      <c r="E40" s="14" t="s">
        <v>41</v>
      </c>
      <c r="G40" s="10" t="s">
        <v>23</v>
      </c>
    </row>
    <row r="41" spans="1:7" ht="12.75">
      <c r="A41" s="11">
        <f>INT(MOD(INT((A40-2)/7)+0.6,52+5/28))+1</f>
        <v>18</v>
      </c>
      <c r="C41" s="13" t="s">
        <v>28</v>
      </c>
      <c r="E41" s="15"/>
      <c r="G41" s="8"/>
    </row>
    <row r="42" spans="5:7" ht="76.5" customHeight="1">
      <c r="E42" s="23" t="s">
        <v>19</v>
      </c>
      <c r="G42" s="16"/>
    </row>
    <row r="43" ht="13.5" thickBot="1"/>
    <row r="44" spans="1:11" ht="13.5" thickBot="1">
      <c r="A44" s="28" t="s">
        <v>11</v>
      </c>
      <c r="B44" s="29"/>
      <c r="C44" s="29"/>
      <c r="D44" s="29"/>
      <c r="E44" s="29"/>
      <c r="F44" s="29"/>
      <c r="G44" s="29"/>
      <c r="H44" s="29"/>
      <c r="I44" s="29"/>
      <c r="J44" s="29"/>
      <c r="K44" s="29"/>
    </row>
    <row r="46" spans="1:7" ht="12.75">
      <c r="A46" s="8">
        <v>39909</v>
      </c>
      <c r="C46" s="9">
        <f>A47+17</f>
        <v>32</v>
      </c>
      <c r="E46" s="14" t="s">
        <v>41</v>
      </c>
      <c r="G46" s="10" t="s">
        <v>23</v>
      </c>
    </row>
    <row r="47" spans="1:7" ht="12.75">
      <c r="A47" s="11">
        <f>INT(MOD(INT((A46-2)/7)+0.6,52+5/28))+1</f>
        <v>15</v>
      </c>
      <c r="C47" s="13" t="s">
        <v>28</v>
      </c>
      <c r="E47" s="15"/>
      <c r="G47" s="8"/>
    </row>
    <row r="48" spans="5:7" ht="76.5" customHeight="1">
      <c r="E48" s="23" t="s">
        <v>12</v>
      </c>
      <c r="G48" s="16"/>
    </row>
    <row r="49" ht="12.75">
      <c r="E49" s="17" t="s">
        <v>18</v>
      </c>
    </row>
    <row r="51" spans="1:7" ht="12.75">
      <c r="A51" s="8">
        <v>39902</v>
      </c>
      <c r="C51" s="9">
        <f>A52+17</f>
        <v>31</v>
      </c>
      <c r="E51" s="14" t="s">
        <v>41</v>
      </c>
      <c r="G51" s="10" t="s">
        <v>23</v>
      </c>
    </row>
    <row r="52" spans="1:7" ht="12.75">
      <c r="A52" s="11">
        <f>INT(MOD(INT((A51-2)/7)+0.6,52+5/28))+1</f>
        <v>14</v>
      </c>
      <c r="C52" s="13" t="s">
        <v>28</v>
      </c>
      <c r="E52" s="15"/>
      <c r="G52" s="8"/>
    </row>
    <row r="53" spans="5:7" ht="76.5" customHeight="1">
      <c r="E53" s="23" t="s">
        <v>9</v>
      </c>
      <c r="G53" s="16"/>
    </row>
    <row r="55" spans="3:8" s="19" customFormat="1" ht="12.75" customHeight="1">
      <c r="C55" s="19" t="s">
        <v>35</v>
      </c>
      <c r="E55" s="22" t="s">
        <v>10</v>
      </c>
      <c r="F55" s="25"/>
      <c r="G55" s="25"/>
      <c r="H55" s="21"/>
    </row>
    <row r="57" spans="1:7" ht="12.75">
      <c r="A57" s="8">
        <v>39895</v>
      </c>
      <c r="C57" s="9">
        <f>A58+17</f>
        <v>30</v>
      </c>
      <c r="E57" s="14" t="s">
        <v>41</v>
      </c>
      <c r="G57" s="10" t="s">
        <v>23</v>
      </c>
    </row>
    <row r="58" spans="1:7" ht="12.75">
      <c r="A58" s="11">
        <f>INT(MOD(INT((A57-2)/7)+0.6,52+5/28))+1</f>
        <v>13</v>
      </c>
      <c r="C58" s="13" t="s">
        <v>28</v>
      </c>
      <c r="E58" s="15"/>
      <c r="G58" s="8"/>
    </row>
    <row r="59" spans="5:7" ht="76.5" customHeight="1">
      <c r="E59" s="23" t="s">
        <v>8</v>
      </c>
      <c r="G59" s="16"/>
    </row>
    <row r="61" spans="1:7" ht="12.75">
      <c r="A61" s="8">
        <v>39888</v>
      </c>
      <c r="C61" s="9">
        <f>A62+17</f>
        <v>29</v>
      </c>
      <c r="E61" s="14" t="s">
        <v>41</v>
      </c>
      <c r="G61" s="10" t="s">
        <v>23</v>
      </c>
    </row>
    <row r="62" spans="1:7" ht="12.75">
      <c r="A62" s="11">
        <f>INT(MOD(INT((A61-2)/7)+0.6,52+5/28))+1</f>
        <v>12</v>
      </c>
      <c r="C62" s="13" t="s">
        <v>28</v>
      </c>
      <c r="E62" s="15"/>
      <c r="G62" s="8"/>
    </row>
    <row r="63" spans="5:7" ht="76.5" customHeight="1">
      <c r="E63" s="23" t="s">
        <v>6</v>
      </c>
      <c r="G63" s="16"/>
    </row>
    <row r="65" spans="1:7" ht="12.75">
      <c r="A65" s="8">
        <v>39881</v>
      </c>
      <c r="C65" s="9">
        <f>A66+17</f>
        <v>28</v>
      </c>
      <c r="E65" s="14" t="s">
        <v>51</v>
      </c>
      <c r="G65" s="10" t="s">
        <v>23</v>
      </c>
    </row>
    <row r="66" spans="1:7" ht="12.75">
      <c r="A66" s="11">
        <f>INT(MOD(INT((A65-2)/7)+0.6,52+5/28))+1</f>
        <v>11</v>
      </c>
      <c r="C66" s="13" t="s">
        <v>28</v>
      </c>
      <c r="E66" s="15"/>
      <c r="G66" s="8"/>
    </row>
    <row r="67" spans="5:7" ht="76.5" customHeight="1">
      <c r="E67" s="23" t="s">
        <v>5</v>
      </c>
      <c r="G67" s="16"/>
    </row>
    <row r="68" ht="12.75">
      <c r="E68" s="17" t="s">
        <v>3</v>
      </c>
    </row>
    <row r="70" spans="1:7" ht="12.75">
      <c r="A70" s="8">
        <v>39874</v>
      </c>
      <c r="C70" s="9">
        <f>A71+17</f>
        <v>27</v>
      </c>
      <c r="E70" s="14" t="s">
        <v>41</v>
      </c>
      <c r="G70" s="10" t="s">
        <v>23</v>
      </c>
    </row>
    <row r="71" spans="1:7" ht="12.75">
      <c r="A71" s="11">
        <f>INT(MOD(INT((A70-2)/7)+0.6,52+5/28))+1</f>
        <v>10</v>
      </c>
      <c r="C71" s="13" t="s">
        <v>28</v>
      </c>
      <c r="E71" s="15"/>
      <c r="G71" s="8"/>
    </row>
    <row r="72" spans="5:7" ht="76.5" customHeight="1">
      <c r="E72" s="23" t="s">
        <v>2</v>
      </c>
      <c r="G72" s="16"/>
    </row>
    <row r="73" ht="13.5" thickBot="1"/>
    <row r="74" spans="1:11" ht="13.5" thickBot="1">
      <c r="A74" s="28" t="s">
        <v>1</v>
      </c>
      <c r="B74" s="29"/>
      <c r="C74" s="29"/>
      <c r="D74" s="29"/>
      <c r="E74" s="29"/>
      <c r="F74" s="29"/>
      <c r="G74" s="29"/>
      <c r="H74" s="29"/>
      <c r="I74" s="29"/>
      <c r="J74" s="29"/>
      <c r="K74" s="29"/>
    </row>
    <row r="76" spans="1:7" ht="12.75">
      <c r="A76" s="8">
        <v>39853</v>
      </c>
      <c r="C76" s="9">
        <f>A77+17</f>
        <v>24</v>
      </c>
      <c r="E76" s="14" t="s">
        <v>60</v>
      </c>
      <c r="G76" s="10" t="s">
        <v>23</v>
      </c>
    </row>
    <row r="77" spans="1:7" ht="12.75">
      <c r="A77" s="11">
        <f>INT(MOD(INT((A76-2)/7)+0.6,52+5/28))+1</f>
        <v>7</v>
      </c>
      <c r="C77" s="13" t="s">
        <v>28</v>
      </c>
      <c r="E77" s="15"/>
      <c r="G77" s="8"/>
    </row>
    <row r="78" spans="5:7" ht="76.5" customHeight="1">
      <c r="E78" s="23" t="s">
        <v>0</v>
      </c>
      <c r="G78" s="16"/>
    </row>
    <row r="80" spans="1:7" ht="12.75">
      <c r="A80" s="8">
        <v>39846</v>
      </c>
      <c r="C80" s="9">
        <f>A81+17</f>
        <v>23</v>
      </c>
      <c r="E80" s="14" t="s">
        <v>41</v>
      </c>
      <c r="G80" s="10" t="s">
        <v>23</v>
      </c>
    </row>
    <row r="81" spans="1:7" ht="12.75">
      <c r="A81" s="11">
        <f>INT(MOD(INT((A80-2)/7)+0.6,52+5/28))+1</f>
        <v>6</v>
      </c>
      <c r="C81" s="13" t="s">
        <v>28</v>
      </c>
      <c r="E81" s="15"/>
      <c r="G81" s="8"/>
    </row>
    <row r="82" spans="5:7" ht="76.5" customHeight="1">
      <c r="E82" s="23" t="s">
        <v>65</v>
      </c>
      <c r="G82" s="16"/>
    </row>
    <row r="84" spans="1:7" ht="12.75">
      <c r="A84" s="8">
        <v>39839</v>
      </c>
      <c r="C84" s="9">
        <f>A85+17</f>
        <v>22</v>
      </c>
      <c r="E84" s="14" t="s">
        <v>41</v>
      </c>
      <c r="G84" s="10" t="s">
        <v>23</v>
      </c>
    </row>
    <row r="85" spans="1:7" ht="12.75">
      <c r="A85" s="11">
        <f>INT(MOD(INT((A84-2)/7)+0.6,52+5/28))+1</f>
        <v>5</v>
      </c>
      <c r="C85" s="13" t="s">
        <v>28</v>
      </c>
      <c r="E85" s="15"/>
      <c r="G85" s="8"/>
    </row>
    <row r="86" spans="5:7" ht="76.5" customHeight="1">
      <c r="E86" s="23" t="s">
        <v>64</v>
      </c>
      <c r="G86" s="16"/>
    </row>
    <row r="88" spans="1:7" ht="12.75">
      <c r="A88" s="8">
        <v>39832</v>
      </c>
      <c r="C88" s="9">
        <f>A89+17</f>
        <v>21</v>
      </c>
      <c r="E88" s="14" t="s">
        <v>41</v>
      </c>
      <c r="G88" s="10" t="s">
        <v>23</v>
      </c>
    </row>
    <row r="89" spans="1:7" ht="12.75">
      <c r="A89" s="11">
        <f>INT(MOD(INT((A88-2)/7)+0.6,52+5/28))+1</f>
        <v>4</v>
      </c>
      <c r="C89" s="13" t="s">
        <v>28</v>
      </c>
      <c r="E89" s="15"/>
      <c r="G89" s="8"/>
    </row>
    <row r="90" spans="5:7" ht="76.5" customHeight="1">
      <c r="E90" s="23" t="s">
        <v>63</v>
      </c>
      <c r="G90" s="16"/>
    </row>
    <row r="92" spans="1:7" ht="12.75">
      <c r="A92" s="8">
        <v>39825</v>
      </c>
      <c r="C92" s="9">
        <f>A93+17</f>
        <v>20</v>
      </c>
      <c r="E92" s="14" t="s">
        <v>41</v>
      </c>
      <c r="G92" s="10" t="s">
        <v>23</v>
      </c>
    </row>
    <row r="93" spans="1:7" ht="12.75">
      <c r="A93" s="11">
        <f>INT(MOD(INT((A92-2)/7)+0.6,52+5/28))+1</f>
        <v>3</v>
      </c>
      <c r="C93" s="13" t="s">
        <v>28</v>
      </c>
      <c r="E93" s="15"/>
      <c r="G93" s="8"/>
    </row>
    <row r="94" spans="5:7" ht="76.5" customHeight="1">
      <c r="E94" s="23" t="s">
        <v>62</v>
      </c>
      <c r="G94" s="16"/>
    </row>
    <row r="96" spans="1:7" ht="12.75">
      <c r="A96" s="8">
        <v>39818</v>
      </c>
      <c r="C96" s="9">
        <f>A97+17</f>
        <v>19</v>
      </c>
      <c r="E96" s="14" t="s">
        <v>60</v>
      </c>
      <c r="G96" s="10" t="s">
        <v>23</v>
      </c>
    </row>
    <row r="97" spans="1:7" ht="12.75">
      <c r="A97" s="11">
        <f>INT(MOD(INT((A96-2)/7)+0.6,52+5/28))+1</f>
        <v>2</v>
      </c>
      <c r="C97" s="13" t="s">
        <v>28</v>
      </c>
      <c r="E97" s="15"/>
      <c r="G97" s="8"/>
    </row>
    <row r="98" spans="5:7" ht="76.5" customHeight="1">
      <c r="E98" s="23" t="s">
        <v>61</v>
      </c>
      <c r="G98" s="16"/>
    </row>
    <row r="99" ht="13.5" thickBot="1"/>
    <row r="100" spans="1:11" ht="13.5" thickBot="1">
      <c r="A100" s="28" t="s">
        <v>57</v>
      </c>
      <c r="B100" s="29"/>
      <c r="C100" s="29"/>
      <c r="D100" s="29"/>
      <c r="E100" s="29"/>
      <c r="F100" s="29"/>
      <c r="G100" s="29"/>
      <c r="H100" s="29"/>
      <c r="I100" s="29"/>
      <c r="J100" s="29"/>
      <c r="K100" s="29"/>
    </row>
    <row r="102" spans="1:7" ht="12.75">
      <c r="A102" s="8">
        <v>39797</v>
      </c>
      <c r="C102" s="9">
        <f>A103-35</f>
        <v>16</v>
      </c>
      <c r="E102" s="14" t="s">
        <v>41</v>
      </c>
      <c r="G102" s="10" t="s">
        <v>23</v>
      </c>
    </row>
    <row r="103" spans="1:7" ht="12.75">
      <c r="A103" s="11">
        <f>INT(MOD(INT((A102-2)/7)+0.6,52+5/28))+1</f>
        <v>51</v>
      </c>
      <c r="C103" s="13" t="s">
        <v>28</v>
      </c>
      <c r="E103" s="15"/>
      <c r="G103" s="8"/>
    </row>
    <row r="104" spans="5:7" ht="76.5" customHeight="1">
      <c r="E104" s="23" t="s">
        <v>56</v>
      </c>
      <c r="G104" s="16"/>
    </row>
    <row r="105" ht="12.75">
      <c r="E105" s="17" t="s">
        <v>58</v>
      </c>
    </row>
    <row r="107" spans="3:8" s="19" customFormat="1" ht="12.75" customHeight="1">
      <c r="C107" s="19" t="s">
        <v>35</v>
      </c>
      <c r="E107" s="30" t="s">
        <v>59</v>
      </c>
      <c r="F107" s="31"/>
      <c r="G107" s="32"/>
      <c r="H107" s="21"/>
    </row>
    <row r="108" spans="1:11" ht="12.75">
      <c r="A108" s="7"/>
      <c r="B108" s="7"/>
      <c r="C108" s="7"/>
      <c r="D108" s="7"/>
      <c r="E108" s="7"/>
      <c r="F108" s="7"/>
      <c r="G108" s="7"/>
      <c r="H108" s="7"/>
      <c r="I108" s="7"/>
      <c r="J108" s="7"/>
      <c r="K108" s="7"/>
    </row>
    <row r="109" spans="1:7" ht="12.75">
      <c r="A109" s="8">
        <v>39790</v>
      </c>
      <c r="C109" s="9">
        <f>A110-35</f>
        <v>15</v>
      </c>
      <c r="E109" s="14" t="s">
        <v>41</v>
      </c>
      <c r="G109" s="10" t="s">
        <v>23</v>
      </c>
    </row>
    <row r="110" spans="1:7" ht="12.75">
      <c r="A110" s="11">
        <f>INT(MOD(INT((A109-2)/7)+0.6,52+5/28))+1</f>
        <v>50</v>
      </c>
      <c r="C110" s="13" t="s">
        <v>28</v>
      </c>
      <c r="E110" s="15"/>
      <c r="G110" s="8"/>
    </row>
    <row r="111" spans="5:7" ht="76.5" customHeight="1">
      <c r="E111" s="23" t="s">
        <v>54</v>
      </c>
      <c r="G111" s="16"/>
    </row>
    <row r="113" spans="3:8" s="19" customFormat="1" ht="12.75" customHeight="1">
      <c r="C113" s="19" t="s">
        <v>35</v>
      </c>
      <c r="E113" s="22" t="s">
        <v>55</v>
      </c>
      <c r="F113" s="20"/>
      <c r="G113" s="20"/>
      <c r="H113" s="21"/>
    </row>
    <row r="114" spans="1:11" ht="12.75">
      <c r="A114" s="7"/>
      <c r="B114" s="7"/>
      <c r="C114" s="7"/>
      <c r="D114" s="7"/>
      <c r="E114" s="7"/>
      <c r="F114" s="7"/>
      <c r="G114" s="7"/>
      <c r="H114" s="7"/>
      <c r="I114" s="7"/>
      <c r="J114" s="7"/>
      <c r="K114" s="7"/>
    </row>
    <row r="115" spans="1:7" ht="12.75">
      <c r="A115" s="8">
        <v>39783</v>
      </c>
      <c r="C115" s="9">
        <f>A116-35</f>
        <v>14</v>
      </c>
      <c r="E115" s="14" t="s">
        <v>51</v>
      </c>
      <c r="G115" s="10" t="s">
        <v>23</v>
      </c>
    </row>
    <row r="116" spans="1:7" ht="12.75">
      <c r="A116" s="11">
        <f>INT(MOD(INT((A115-2)/7)+0.6,52+5/28))+1</f>
        <v>49</v>
      </c>
      <c r="C116" s="13" t="s">
        <v>28</v>
      </c>
      <c r="E116" s="15"/>
      <c r="G116" s="8"/>
    </row>
    <row r="117" spans="5:7" ht="76.5" customHeight="1">
      <c r="E117" s="23" t="s">
        <v>53</v>
      </c>
      <c r="G117" s="16"/>
    </row>
    <row r="119" spans="3:8" s="19" customFormat="1" ht="12.75" customHeight="1">
      <c r="C119" s="19" t="s">
        <v>35</v>
      </c>
      <c r="E119" s="22" t="s">
        <v>52</v>
      </c>
      <c r="F119" s="20"/>
      <c r="G119" s="20"/>
      <c r="H119" s="21"/>
    </row>
    <row r="120" spans="1:11" ht="12.75">
      <c r="A120" s="7"/>
      <c r="B120" s="7"/>
      <c r="C120" s="7"/>
      <c r="D120" s="7"/>
      <c r="E120" s="7"/>
      <c r="F120" s="7"/>
      <c r="G120" s="7"/>
      <c r="H120" s="7"/>
      <c r="I120" s="7"/>
      <c r="J120" s="7"/>
      <c r="K120" s="7"/>
    </row>
    <row r="121" spans="1:7" ht="12.75">
      <c r="A121" s="8">
        <v>39776</v>
      </c>
      <c r="C121" s="9">
        <f>A122-35</f>
        <v>13</v>
      </c>
      <c r="E121" s="14" t="s">
        <v>41</v>
      </c>
      <c r="G121" s="10" t="s">
        <v>23</v>
      </c>
    </row>
    <row r="122" spans="1:7" ht="12.75">
      <c r="A122" s="11">
        <f>INT(MOD(INT((A121-2)/7)+0.6,52+5/28))+1</f>
        <v>48</v>
      </c>
      <c r="C122" s="13" t="s">
        <v>28</v>
      </c>
      <c r="E122" s="15"/>
      <c r="G122" s="8"/>
    </row>
    <row r="123" spans="5:7" ht="76.5" customHeight="1">
      <c r="E123" s="23" t="s">
        <v>50</v>
      </c>
      <c r="G123" s="16"/>
    </row>
    <row r="125" spans="1:7" ht="12.75">
      <c r="A125" s="8">
        <v>39769</v>
      </c>
      <c r="C125" s="9">
        <f>A126-35</f>
        <v>12</v>
      </c>
      <c r="E125" s="14" t="s">
        <v>41</v>
      </c>
      <c r="G125" s="10" t="s">
        <v>23</v>
      </c>
    </row>
    <row r="126" spans="1:7" ht="12.75">
      <c r="A126" s="11">
        <f>INT(MOD(INT((A125-2)/7)+0.6,52+5/28))+1</f>
        <v>47</v>
      </c>
      <c r="C126" s="13" t="s">
        <v>28</v>
      </c>
      <c r="E126" s="15"/>
      <c r="G126" s="8"/>
    </row>
    <row r="127" spans="5:7" ht="76.5" customHeight="1">
      <c r="E127" s="23" t="s">
        <v>49</v>
      </c>
      <c r="G127" s="16"/>
    </row>
    <row r="129" spans="1:7" ht="12.75">
      <c r="A129" s="8">
        <v>39762</v>
      </c>
      <c r="C129" s="9">
        <f>A130-35</f>
        <v>11</v>
      </c>
      <c r="E129" s="14" t="s">
        <v>41</v>
      </c>
      <c r="G129" s="10" t="s">
        <v>23</v>
      </c>
    </row>
    <row r="130" spans="1:7" ht="12.75">
      <c r="A130" s="11">
        <f>INT(MOD(INT((A129-2)/7)+0.6,52+5/28))+1</f>
        <v>46</v>
      </c>
      <c r="C130" s="13" t="s">
        <v>28</v>
      </c>
      <c r="E130" s="15"/>
      <c r="G130" s="8"/>
    </row>
    <row r="131" spans="5:7" ht="76.5" customHeight="1">
      <c r="E131" s="23" t="s">
        <v>48</v>
      </c>
      <c r="G131" s="16"/>
    </row>
    <row r="132" ht="13.5" thickBot="1"/>
    <row r="133" spans="1:11" ht="13.5" thickBot="1">
      <c r="A133" s="28" t="s">
        <v>47</v>
      </c>
      <c r="B133" s="29"/>
      <c r="C133" s="29"/>
      <c r="D133" s="29"/>
      <c r="E133" s="29"/>
      <c r="F133" s="29"/>
      <c r="G133" s="29"/>
      <c r="H133" s="29"/>
      <c r="I133" s="29"/>
      <c r="J133" s="29"/>
      <c r="K133" s="29"/>
    </row>
    <row r="135" spans="1:7" ht="12.75">
      <c r="A135" s="8">
        <v>39741</v>
      </c>
      <c r="C135" s="9">
        <f>A136-35</f>
        <v>8</v>
      </c>
      <c r="E135" s="14" t="s">
        <v>41</v>
      </c>
      <c r="G135" s="10" t="s">
        <v>23</v>
      </c>
    </row>
    <row r="136" spans="1:7" ht="12.75">
      <c r="A136" s="11">
        <f>INT(MOD(INT((A135-2)/7)+0.6,52+5/28))+1</f>
        <v>43</v>
      </c>
      <c r="C136" s="13" t="s">
        <v>28</v>
      </c>
      <c r="E136" s="15"/>
      <c r="G136" s="8"/>
    </row>
    <row r="137" spans="5:7" ht="76.5" customHeight="1">
      <c r="E137" s="23" t="s">
        <v>46</v>
      </c>
      <c r="G137" s="16"/>
    </row>
    <row r="138" ht="12.75">
      <c r="E138" s="12"/>
    </row>
    <row r="139" spans="1:7" ht="12.75">
      <c r="A139" s="8">
        <v>39734</v>
      </c>
      <c r="C139" s="9">
        <f>A140-35</f>
        <v>7</v>
      </c>
      <c r="E139" s="14" t="s">
        <v>41</v>
      </c>
      <c r="G139" s="10" t="s">
        <v>23</v>
      </c>
    </row>
    <row r="140" spans="1:7" ht="12.75">
      <c r="A140" s="11">
        <f>INT(MOD(INT((A139-2)/7)+0.6,52+5/28))+1</f>
        <v>42</v>
      </c>
      <c r="C140" s="13" t="s">
        <v>28</v>
      </c>
      <c r="E140" s="15"/>
      <c r="G140" s="8"/>
    </row>
    <row r="141" spans="5:7" ht="76.5" customHeight="1">
      <c r="E141" s="23" t="s">
        <v>44</v>
      </c>
      <c r="G141" s="16"/>
    </row>
    <row r="142" ht="12.75">
      <c r="E142" s="12"/>
    </row>
    <row r="143" spans="1:7" ht="12.75">
      <c r="A143" s="8">
        <v>39727</v>
      </c>
      <c r="C143" s="9">
        <f>A144-35</f>
        <v>6</v>
      </c>
      <c r="E143" s="14" t="s">
        <v>41</v>
      </c>
      <c r="G143" s="10" t="s">
        <v>23</v>
      </c>
    </row>
    <row r="144" spans="1:7" ht="12.75">
      <c r="A144" s="11">
        <f>INT(MOD(INT((A143-2)/7)+0.6,52+5/28))+1</f>
        <v>41</v>
      </c>
      <c r="C144" s="13" t="s">
        <v>28</v>
      </c>
      <c r="E144" s="15"/>
      <c r="G144" s="8"/>
    </row>
    <row r="145" spans="5:7" ht="76.5" customHeight="1">
      <c r="E145" s="23" t="s">
        <v>43</v>
      </c>
      <c r="G145" s="16"/>
    </row>
    <row r="146" ht="12.75">
      <c r="E146" s="12"/>
    </row>
    <row r="147" spans="1:7" ht="12.75">
      <c r="A147" s="8">
        <v>39720</v>
      </c>
      <c r="C147" s="9">
        <f>A148-35</f>
        <v>5</v>
      </c>
      <c r="E147" s="14" t="s">
        <v>51</v>
      </c>
      <c r="G147" s="10" t="s">
        <v>23</v>
      </c>
    </row>
    <row r="148" spans="1:7" ht="12.75">
      <c r="A148" s="11">
        <f>INT(MOD(INT((A147-2)/7)+0.6,52+5/28))+1</f>
        <v>40</v>
      </c>
      <c r="C148" s="13" t="s">
        <v>28</v>
      </c>
      <c r="E148" s="15"/>
      <c r="G148" s="8"/>
    </row>
    <row r="149" spans="5:7" ht="76.5" customHeight="1">
      <c r="E149" s="23" t="s">
        <v>42</v>
      </c>
      <c r="G149" s="16"/>
    </row>
    <row r="150" ht="12.75">
      <c r="E150" s="12"/>
    </row>
    <row r="151" spans="1:7" ht="12.75">
      <c r="A151" s="8">
        <v>39713</v>
      </c>
      <c r="C151" s="9">
        <f>A152-35</f>
        <v>4</v>
      </c>
      <c r="E151" s="14" t="s">
        <v>41</v>
      </c>
      <c r="G151" s="10" t="s">
        <v>23</v>
      </c>
    </row>
    <row r="152" spans="1:7" ht="12.75">
      <c r="A152" s="11">
        <f>INT(MOD(INT((A151-2)/7)+0.6,52+5/28))+1</f>
        <v>39</v>
      </c>
      <c r="C152" s="13" t="s">
        <v>28</v>
      </c>
      <c r="E152" s="15"/>
      <c r="G152" s="8"/>
    </row>
    <row r="153" spans="5:7" ht="76.5" customHeight="1">
      <c r="E153" s="23" t="s">
        <v>38</v>
      </c>
      <c r="G153" s="16"/>
    </row>
    <row r="154" ht="12.75">
      <c r="E154" s="12" t="s">
        <v>39</v>
      </c>
    </row>
    <row r="155" ht="12.75">
      <c r="E155" s="12" t="s">
        <v>40</v>
      </c>
    </row>
    <row r="156" ht="12.75">
      <c r="E156" s="12"/>
    </row>
    <row r="157" spans="1:7" ht="12.75">
      <c r="A157" s="8">
        <v>39706</v>
      </c>
      <c r="C157" s="9">
        <f>A158-35</f>
        <v>3</v>
      </c>
      <c r="E157" s="14" t="s">
        <v>32</v>
      </c>
      <c r="G157" s="10" t="s">
        <v>23</v>
      </c>
    </row>
    <row r="158" spans="1:7" ht="12.75">
      <c r="A158" s="11">
        <f>INT(MOD(INT((A157-2)/7)+0.6,52+5/28))+1</f>
        <v>38</v>
      </c>
      <c r="C158" s="13" t="s">
        <v>28</v>
      </c>
      <c r="E158" s="15"/>
      <c r="G158" s="8"/>
    </row>
    <row r="159" spans="5:7" ht="76.5" customHeight="1">
      <c r="E159" s="16" t="s">
        <v>33</v>
      </c>
      <c r="G159" s="16"/>
    </row>
    <row r="160" ht="12.75">
      <c r="E160" s="12" t="s">
        <v>37</v>
      </c>
    </row>
    <row r="162" spans="1:7" ht="12.75">
      <c r="A162" s="8">
        <v>39699</v>
      </c>
      <c r="C162" s="9">
        <f>A163-35</f>
        <v>2</v>
      </c>
      <c r="E162" s="18" t="s">
        <v>31</v>
      </c>
      <c r="G162" s="10" t="s">
        <v>23</v>
      </c>
    </row>
    <row r="163" spans="1:7" ht="12.75">
      <c r="A163" s="11">
        <f>INT(MOD(INT((A162-2)/7)+0.6,52+5/28))+1</f>
        <v>37</v>
      </c>
      <c r="C163" s="13" t="s">
        <v>28</v>
      </c>
      <c r="E163" s="15"/>
      <c r="G163" s="8">
        <v>39700</v>
      </c>
    </row>
    <row r="164" spans="5:7" ht="76.5" customHeight="1">
      <c r="E164" s="16" t="s">
        <v>27</v>
      </c>
      <c r="G164" s="16" t="s">
        <v>30</v>
      </c>
    </row>
    <row r="165" ht="12.75">
      <c r="E165" s="12" t="s">
        <v>34</v>
      </c>
    </row>
    <row r="166" ht="12.75">
      <c r="E166" s="17" t="s">
        <v>36</v>
      </c>
    </row>
  </sheetData>
  <sheetProtection password="D966" sheet="1" objects="1" scenarios="1"/>
  <mergeCells count="7">
    <mergeCell ref="E3:I3"/>
    <mergeCell ref="A6:K6"/>
    <mergeCell ref="A133:K133"/>
    <mergeCell ref="E107:G107"/>
    <mergeCell ref="A100:K100"/>
    <mergeCell ref="A74:K74"/>
    <mergeCell ref="A44:K44"/>
  </mergeCells>
  <hyperlinks>
    <hyperlink ref="E3" r:id="rId1" display="http://landrevie.gjl.free.fr/Pour%20eleves%20L.html"/>
    <hyperlink ref="E165" r:id="rId2" display="00 par respect des droits image.pdf"/>
    <hyperlink ref="E166" r:id="rId3" display="00 Test.pdf"/>
    <hyperlink ref="E160" r:id="rId4" display="00 Fiche individuelle identite.pdf"/>
    <hyperlink ref="E154" r:id="rId5" display="01 MPI ordi.pdf"/>
    <hyperlink ref="E155" r:id="rId6" display="02 MPI mesures elec.pdf"/>
    <hyperlink ref="E105" r:id="rId7" display="04 MPI resistances.pdf"/>
    <hyperlink ref="E68" r:id="rId8" display="05 MPI redressement tension.pdf"/>
    <hyperlink ref="E49" r:id="rId9" display="06 MPI capteur de position.pdf"/>
    <hyperlink ref="E26" r:id="rId10" display="08 MPI capteur de lumiere.pdf"/>
  </hyperlinks>
  <printOptions/>
  <pageMargins left="0.7874015748031495" right="0.7874015748031495" top="0.7874015748031495" bottom="0.7874015748031495" header="0.5118110236220472" footer="0.5118110236220472"/>
  <pageSetup fitToHeight="0" fitToWidth="1" horizontalDpi="600" verticalDpi="600" orientation="portrait" paperSize="9" scale="73" r:id="rId12"/>
  <headerFooter alignWithMargins="0">
    <oddHeader>&amp;L&amp;A&amp;CMesures Physiques et Informatique J. LANDREVIE&amp;R2008 / 2009</oddHeader>
    <oddFooter>&amp;L&amp;D&amp;CLycée Sainte Marie Bastide - BORDEAUX&amp;R&amp;P/&amp;N</oddFooter>
  </headerFooter>
  <pictur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Josiane</cp:lastModifiedBy>
  <cp:lastPrinted>2009-06-03T09:52:58Z</cp:lastPrinted>
  <dcterms:created xsi:type="dcterms:W3CDTF">1996-10-21T11:03:58Z</dcterms:created>
  <dcterms:modified xsi:type="dcterms:W3CDTF">2009-06-10T16:01:53Z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