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png" ContentType="image/p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00" windowHeight="8190" activeTab="0"/>
  </bookViews>
  <sheets>
    <sheet name="1reS 1" sheetId="1" r:id="rId1"/>
  </sheets>
  <definedNames>
    <definedName name="_xlnm.Print_Area" localSheetId="0">'1reS 1'!$A$1:$I$584</definedName>
  </definedNames>
  <calcPr fullCalcOnLoad="1"/>
</workbook>
</file>

<file path=xl/sharedStrings.xml><?xml version="1.0" encoding="utf-8"?>
<sst xmlns="http://schemas.openxmlformats.org/spreadsheetml/2006/main" count="640" uniqueCount="285">
  <si>
    <t>03 TPaph1S.pdf</t>
  </si>
  <si>
    <t>03 TPbph1S.pdf</t>
  </si>
  <si>
    <t>Page de ressources</t>
  </si>
  <si>
    <t>http://landrevie.gjl.free.fr/Pour%20eleves%20L.html</t>
  </si>
  <si>
    <t>Fin des cours</t>
  </si>
  <si>
    <t>A faire pour le</t>
  </si>
  <si>
    <t>3h</t>
  </si>
  <si>
    <t>Absent</t>
  </si>
  <si>
    <t>Vacances de printemps</t>
  </si>
  <si>
    <t>Vacances de NOËL</t>
  </si>
  <si>
    <t>Préparer les exercices n° 8, 10, 12, 14, 21, 27, 33, 35 p 87-92 ch.</t>
  </si>
  <si>
    <t>Vacances de la Toussaint</t>
  </si>
  <si>
    <t>Sciences Physiques - J. LANDREVIE</t>
  </si>
  <si>
    <t>Tout cours est à apprendre pour le cours suivant</t>
  </si>
  <si>
    <t>1h30</t>
  </si>
  <si>
    <t>Epreuve expérimentale en TS</t>
  </si>
  <si>
    <t>DC</t>
  </si>
  <si>
    <t>04docPH1S.pdf</t>
  </si>
  <si>
    <t>Révision générale pour le DC.</t>
  </si>
  <si>
    <t>Terminer le TP "Exemples de forces"</t>
  </si>
  <si>
    <t>Préparer les exercices n° 2, 7, 10, 11 p 124-126 ph.</t>
  </si>
  <si>
    <t>DG</t>
  </si>
  <si>
    <t>Révision générale pour les devoirs groupés.</t>
  </si>
  <si>
    <t>1reS1</t>
  </si>
  <si>
    <t>1h</t>
  </si>
  <si>
    <t>2h</t>
  </si>
  <si>
    <t xml:space="preserve">TP cours et corrections </t>
  </si>
  <si>
    <t>Terminer le TP.</t>
  </si>
  <si>
    <t>10TPcoursCH1S.pdf</t>
  </si>
  <si>
    <t>07 incertitudes et intervalle de confiance.jpg</t>
  </si>
  <si>
    <t>TP</t>
  </si>
  <si>
    <t>13 TPph1S.pdf</t>
  </si>
  <si>
    <t>Corrections et cours</t>
  </si>
  <si>
    <t>12TPPH1S.pdf</t>
  </si>
  <si>
    <t>Groupes caractéristiques et réactivité.</t>
  </si>
  <si>
    <t>09TPCH1S.pdf</t>
  </si>
  <si>
    <t>Corrections</t>
  </si>
  <si>
    <t>10TPcoursPH1S.pdf</t>
  </si>
  <si>
    <t>Introduction à la chimie organique. Vidéo Pétrole, techniques de raffinage, matière première, macromolécules.</t>
  </si>
  <si>
    <t>Révision générale pour le DC (1h).</t>
  </si>
  <si>
    <t>08CHELEV1S.pdf</t>
  </si>
  <si>
    <t>Dosage conductimétrique</t>
  </si>
  <si>
    <t>07TPbCH1S.pdf</t>
  </si>
  <si>
    <t>Cours</t>
  </si>
  <si>
    <t>Préparer les exercices n° 9, 17, 18, 23 p 186-188 ph.</t>
  </si>
  <si>
    <t>Préparer les exercices n° 10, 13, 19, 24 p 63-66 ch.</t>
  </si>
  <si>
    <t>Dosage colorimétrique</t>
  </si>
  <si>
    <t>07TPaCH1S.pdf</t>
  </si>
  <si>
    <t>Récepteur et générateur.</t>
  </si>
  <si>
    <t>08TPbPH1S.pdf</t>
  </si>
  <si>
    <t>Les grandeurs électriques</t>
  </si>
  <si>
    <t>08TPaPH1S.pdf</t>
  </si>
  <si>
    <t>unites.pdf</t>
  </si>
  <si>
    <t>Préparer les exercices n° 1, 13, 16, 17 p 124-126 ph.</t>
  </si>
  <si>
    <t>Couples oxydant-réducteur.</t>
  </si>
  <si>
    <t>06TPCH1S.pdf</t>
  </si>
  <si>
    <t>Cours et corrections</t>
  </si>
  <si>
    <t>Transferts thermiques</t>
  </si>
  <si>
    <t>07 TPbph1S.pdf</t>
  </si>
  <si>
    <t>Etude énergétique d'une chute avec ORPHY.</t>
  </si>
  <si>
    <t>07 TPa ph 1S.pdf</t>
  </si>
  <si>
    <t>Relation entre force et énergie cinétique</t>
  </si>
  <si>
    <t>06 TPph1S.pdf</t>
  </si>
  <si>
    <t>05 TPPH1S.pdf</t>
  </si>
  <si>
    <t>DG HG</t>
  </si>
  <si>
    <t>Correction et cours</t>
  </si>
  <si>
    <t>Analyse de solutions ioniques.</t>
  </si>
  <si>
    <t>"Modification du vecteur vitesse du centre d'inertie d'un solide" et "étude de la chute libre d'une boule lancée avec vitesse initiale".</t>
  </si>
  <si>
    <t>Détermination de la concentration en soluté par conductimétrie.</t>
  </si>
  <si>
    <t>04TPCHaide1S.pdf</t>
  </si>
  <si>
    <t>Conductimétrie : influence des paramètres géométriques, de la concentration, des ions.</t>
  </si>
  <si>
    <t>Exemples de forces</t>
  </si>
  <si>
    <t>Forces et mouvements</t>
  </si>
  <si>
    <t>Cours et correction</t>
  </si>
  <si>
    <t>02 NaCl.EXE</t>
  </si>
  <si>
    <t>02 HCl.rm</t>
  </si>
  <si>
    <t>02 docch1 S.pdf</t>
  </si>
  <si>
    <t>02 TPCH1reS.pdf</t>
  </si>
  <si>
    <t>01 TPCH 1reS.pdf</t>
  </si>
  <si>
    <t>00verrerie.pdf</t>
  </si>
  <si>
    <t>Réalisation et étude de quelques enregistrements de mouvements.</t>
  </si>
  <si>
    <t>TP cours</t>
  </si>
  <si>
    <t>Activité documentaire p 13 ch. Grandeurs physiques et quantités de matière.</t>
  </si>
  <si>
    <t>Terminer l'exercice dicté en classe. Préparer les exercices n° 6, 13, 18, 21, 25 p 25-30 ch.</t>
  </si>
  <si>
    <t>01actdocp13 chimie.pdf</t>
  </si>
  <si>
    <t>Cours et TP</t>
  </si>
  <si>
    <t>Préparer les exercices n° 13, 14, 20, 24 p26-29 ph</t>
  </si>
  <si>
    <t>01TPph1reS.pdf</t>
  </si>
  <si>
    <t>01fichiersdiaporama.zip</t>
  </si>
  <si>
    <t>Prise de contact</t>
  </si>
  <si>
    <t>Terminer la rédaction du TP.</t>
  </si>
  <si>
    <t>DERCOURT</t>
  </si>
  <si>
    <t>00physique1S.pdf</t>
  </si>
  <si>
    <t>00chimie1S.pdf</t>
  </si>
  <si>
    <t>00conseilspourreussir1S.pdf</t>
  </si>
  <si>
    <t>00fournitures 1reS.pdf</t>
  </si>
  <si>
    <t>Pont de l'ascension</t>
  </si>
  <si>
    <t>00 ions.pdf</t>
  </si>
  <si>
    <t>RODRIGUEZ</t>
  </si>
  <si>
    <t>Préparer les exercices n° 12 et 19 p 128-133 ch.</t>
  </si>
  <si>
    <t>Journée pédagogique</t>
  </si>
  <si>
    <t>Préparer les exercices n° 14, 16, 25 p 128-133 et n° 1 p 136 ch.</t>
  </si>
  <si>
    <t>Préparer les exercices n° 12 p 153 et n° 3 p 161 ch.</t>
  </si>
  <si>
    <t>Préparer l'exercice n° 15 p 154  ch.</t>
  </si>
  <si>
    <t>Sciences Physiques (3h)</t>
  </si>
  <si>
    <t>HG</t>
  </si>
  <si>
    <t>Terminer le TP et préparer les exercices n° 14, 16, 20, 22, 27, 43, 30 p 182-186 ch.</t>
  </si>
  <si>
    <t>DAYOT</t>
  </si>
  <si>
    <t>10 activités de découverte CH1S.pdf</t>
  </si>
  <si>
    <t>Pas de cours</t>
  </si>
  <si>
    <t>2010 / 2011</t>
  </si>
  <si>
    <t>Début des cours</t>
  </si>
  <si>
    <t xml:space="preserve">Présentation du programme. Matériel. Manuels. Conseils pour réussir en Sciences Physiques. Photos individuelles des élèves. </t>
  </si>
  <si>
    <t>Signer la feuille "conseils". Présenter les fournitures complètes.</t>
  </si>
  <si>
    <t>Notion de charges électriques. Les particules élémentaires. Transferts d'électrons. Electrisation par contact et par influence. Conducteurs et isolants. TP "électrostatique".</t>
  </si>
  <si>
    <t>Interactions fortes. L'interaction gravitationnelle. L'interaction électrostatique.</t>
  </si>
  <si>
    <t>Préparer les exercices n° 29, 36, 44, 45 p 26-29 ph.</t>
  </si>
  <si>
    <t>Réaction entre le magnésium et l'acide chlorhydrique</t>
  </si>
  <si>
    <t>Comparaison des interactions gravitationnelle et électrostatique entre le proton et l'électron d'un atome d'hydrogène. Cohésion de la matière. Correction des exercices n° 13, 14, 20, 24 p 26-29 ph.</t>
  </si>
  <si>
    <t xml:space="preserve">Correction de l'exercice dicté en classe. Suivi d'une réaction chimique. </t>
  </si>
  <si>
    <t>Correction des exercices n° 29, 36, 44, 45 p 26-29 ph.</t>
  </si>
  <si>
    <t xml:space="preserve">Correction du TP "Réaction entre le magnésium et le calcium". Correction des exercices n° 6, 13, 18, 21, 25 p 25-30 ch. </t>
  </si>
  <si>
    <t>DC 09 2010 1S.pdf</t>
  </si>
  <si>
    <t>Terminer éventuellement les exercices n° 6, 13, 18, 21, 25 p 25-30 ch.</t>
  </si>
  <si>
    <t>Terminer éventuellement les exercices n° 29, 36, 44, 45 p 26-29 ph.</t>
  </si>
  <si>
    <t>Les référentiels ; les vitesses. Les mouvements d'un solide, vitesses d'un point d'un solide en rotation autour d'un axe fixe.</t>
  </si>
  <si>
    <t>Préparer les exercices n° 6, 12 , 4, 7, 8, 10, 26 p 50-54 ph</t>
  </si>
  <si>
    <t>02 TP PH 1S 2010 2011.pdf</t>
  </si>
  <si>
    <t>Terminer éventuellement les exercices n° 6, 12 , 4, 7, 8, 10, 26 p 50-54 ph</t>
  </si>
  <si>
    <t>Correction du DC.</t>
  </si>
  <si>
    <t>Rédiger le DC (obligation si note &lt; 8).</t>
  </si>
  <si>
    <t>Correction du TP "Réalisation et étude de quelques enregistrements de mouvements". Cas particulier du mouvement de rotation uniforme.</t>
  </si>
  <si>
    <t>Solutions aqueuses ioniques</t>
  </si>
  <si>
    <t>03 TP p53 CH 1S.pdf</t>
  </si>
  <si>
    <t>Correction des exercices n° 6, 12 , 4, 7, 8, 10 p 50-54 ph</t>
  </si>
  <si>
    <t xml:space="preserve">Terminer éventuellement l'exercice 26 p 50-54 ph. </t>
  </si>
  <si>
    <t>Correction de l'exercice 26 p 54 ph. Correction du TP "Analyse de solutions ioniques". Activité "Association d'ions en solution" p 34 ch. Les solides ioniques.</t>
  </si>
  <si>
    <t>HOSTIN</t>
  </si>
  <si>
    <t xml:space="preserve">Préparer les exercices n° 17, 19, 24, 30 p 46-50 ch. </t>
  </si>
  <si>
    <r>
      <t>Les molécules dipolaires. Dissolution de solides ioniques dans l'eau. Solvatation des ions H</t>
    </r>
    <r>
      <rPr>
        <vertAlign val="superscript"/>
        <sz val="10"/>
        <rFont val="Verdana"/>
        <family val="2"/>
      </rPr>
      <t>+</t>
    </r>
    <r>
      <rPr>
        <sz val="10"/>
        <rFont val="Verdana"/>
        <family val="2"/>
      </rPr>
      <t>. Dissolution d'un gaz dipolaire dans l'eau.  Dissolution d'un liquide dipolaire dans l'eau.</t>
    </r>
  </si>
  <si>
    <t>Concentration molaire en soluté apporté c, Concentration molaire effective des ions en solution. Concentrations lors d'un mélange sans réaction chimique : exercice n° 20 p 65 ch.</t>
  </si>
  <si>
    <t>Préparer l'exercice n° 18 p 65 ch.</t>
  </si>
  <si>
    <t xml:space="preserve">Terminer éventuellement les exercices n° 17, 19, 24, 30 p 46-50 ch. </t>
  </si>
  <si>
    <t>SIRAC ; HOSTIN</t>
  </si>
  <si>
    <t xml:space="preserve">Correction du TP "Forces et mouvements". Correction des exercices n° 17, 19 p 46- 50 ch. </t>
  </si>
  <si>
    <t>Terminer le TP "Forces et mouvements".</t>
  </si>
  <si>
    <t xml:space="preserve">Terminer éventuellement les exercices n° 24, 30 p 46-50 ch et n°18 p 65 ch. </t>
  </si>
  <si>
    <t>PHAM ; RODRIGUEZ ; MANEC ; TOUSSAINT</t>
  </si>
  <si>
    <t xml:space="preserve">Correction des exercices n° 24, 30 p 46- 50 ch. Concentrations lors d'un mélange avec réaction chimique : exercice n° 18 p 65 ch. Notion de force. Le poids. La tension d'un fil. La tension d'un ressort. </t>
  </si>
  <si>
    <t>Sortie géologique "Saucat"</t>
  </si>
  <si>
    <t>Terminer l'application du cours. Préparer les exercices n° 4, 11, 13, 15, 16, 18, 25 p 70-74 ph.</t>
  </si>
  <si>
    <t xml:space="preserve">La réaction d'un support. La poussée d'Archimède. Conditions d'équilibre. </t>
  </si>
  <si>
    <t>Terminer éventuellement les exercices n° 10, 13, 19, 24 p 63-66 ch.</t>
  </si>
  <si>
    <t>animations lycées</t>
  </si>
  <si>
    <t>04TPaph1S.pdf</t>
  </si>
  <si>
    <t>04TPbPH1S.pdf</t>
  </si>
  <si>
    <t>Correction de l'application du cours. Correction de l'exercice n° 10 p 63 ch.</t>
  </si>
  <si>
    <t>DAYOT ; FREMONT ; PINARD ; POULAIN</t>
  </si>
  <si>
    <t>Terminer éventuellement les exercices n° 13, 19, 24 p 63-66 ch et n° 4, 11, 13, 15, 16, 18, 25 p 70-74 ph.</t>
  </si>
  <si>
    <t>Correction des exercices n° 13, 19, 24 p 63-66 ch. Correction des exercices n° 4, 11 p 70-74 ph.</t>
  </si>
  <si>
    <t>04actch1S simulation et TP 2010.pdf</t>
  </si>
  <si>
    <t>Terminer éventuellement les exercices n° 13, 15, 16, 18, 25 p 70-74 ph.</t>
  </si>
  <si>
    <t xml:space="preserve">Correction des exercices n° 13, 15, 16, 18, 25 p 70-74 ph. </t>
  </si>
  <si>
    <t>DC 11 2010 1S.pdf</t>
  </si>
  <si>
    <t>Révision générale pour le DC</t>
  </si>
  <si>
    <r>
      <t xml:space="preserve">Conduction des solutions. Conductance G d'une portion de solution ionique. Conductivité </t>
    </r>
    <r>
      <rPr>
        <sz val="10"/>
        <rFont val="Symbol"/>
        <family val="1"/>
      </rPr>
      <t>s</t>
    </r>
    <r>
      <rPr>
        <sz val="10"/>
        <rFont val="Verdana"/>
        <family val="2"/>
      </rPr>
      <t xml:space="preserve"> d'une portion de solution électrolytique. Applications de la conductimétrie.</t>
    </r>
  </si>
  <si>
    <t xml:space="preserve">Correction du TP "Exemples de forces". </t>
  </si>
  <si>
    <t>Terminer éventuellement les exercices n° 8, 10, 12, 14, 21, 27, 33, 35 p 87-92 ch.</t>
  </si>
  <si>
    <t xml:space="preserve">HUGUENIN DEZOT </t>
  </si>
  <si>
    <t>Corrections.</t>
  </si>
  <si>
    <t>PHAM VAN</t>
  </si>
  <si>
    <t>Correction des exercices n° 8, 10, 12, 14, 21, 27, 35 p 87-92 ch.</t>
  </si>
  <si>
    <t>Terminer éventuellement l'exercice n° 33 p 87-92 ch.</t>
  </si>
  <si>
    <t>04TPCH1S KCl.pdf</t>
  </si>
  <si>
    <t>ROHART ; PHAM VAN ; DERCOURT (1h)</t>
  </si>
  <si>
    <t>Correction de la partie "physique" du DC.</t>
  </si>
  <si>
    <t>Correction de la partie "chimie" du DC.</t>
  </si>
  <si>
    <t>Préparer l'activité de découverte photocopiée ch.</t>
  </si>
  <si>
    <t>05 TPCH1S20102011.pdf</t>
  </si>
  <si>
    <t>05 docCH1S.pdf</t>
  </si>
  <si>
    <t>Correction de l'exercice n° 33 p 87-92 ch. Correction du TP "détermination de la concentration en soluté par conductimétrie" et du TP "Modification du vecteur vitesse du centre d'inertie d'un solide" .</t>
  </si>
  <si>
    <t>FREMONT</t>
  </si>
  <si>
    <t>DG LV1 LV2</t>
  </si>
  <si>
    <t>DG Sciences Physiques</t>
  </si>
  <si>
    <t>PHAM VAN ; HUGUENIN</t>
  </si>
  <si>
    <t>Préparer l'exercice n° 5 p 90-94 ph.</t>
  </si>
  <si>
    <t>Préparer les exercices n° 3, 8, 9, 12, 13, 15, 25, 27 p 90-94 ph.</t>
  </si>
  <si>
    <t xml:space="preserve">IE. Correction de l'IE. Les deux premières lois de Newton. </t>
  </si>
  <si>
    <t>IE, correction et cours</t>
  </si>
  <si>
    <t>IE 12 2010 1S.pdf</t>
  </si>
  <si>
    <t>CLAUSTRE ; HUGUENIN</t>
  </si>
  <si>
    <t>Les réactions acido-basiques.</t>
  </si>
  <si>
    <t>HUGUENIN</t>
  </si>
  <si>
    <t>La troisième loi de Newton. Force de frottement résistante.</t>
  </si>
  <si>
    <t>Préparer les exercices n° 8, 11, 13, 16, 18, 20, 28, 33 p 108-112 ch.</t>
  </si>
  <si>
    <t>Terminer éventuellement l'exercice n° 5 p 90-94 ph.</t>
  </si>
  <si>
    <t xml:space="preserve">Force de frottement motrice. Correction des exercices n° 5, 3, 8, 9 p 90-94 ph. Correction de l'activité de découverte photocopiée de chimie. Acides, bases et couples acide/base. Ecriture d'une réction acido-basique. </t>
  </si>
  <si>
    <t>Terminer éventuellement les exercices n° 12, 13, 15, 25, 27 p 90-94 ph.</t>
  </si>
  <si>
    <t>HUGUENIN ; FREMONT</t>
  </si>
  <si>
    <t>Etude de la chute libre d'un obus.</t>
  </si>
  <si>
    <t>MARLET ; FOLLETI</t>
  </si>
  <si>
    <t xml:space="preserve">L'eau est un ampholyte. Formules chimiques de bases et d'acides usuels. </t>
  </si>
  <si>
    <t>Terminer le TP "Etude de la chute libre d'un obus".</t>
  </si>
  <si>
    <t xml:space="preserve">Correction des exercices n° 12, 13, 15, 25, 27 p 90-94 ph, n° 8, 11, 13, 16, 18, 20, 28 p 108-112 ch. </t>
  </si>
  <si>
    <t>Terminer éventuellement le TP "Etude de la chute libre d'un obus".</t>
  </si>
  <si>
    <t>DG 01 2011 1S.pdf</t>
  </si>
  <si>
    <t>Préparer les exercices n° 6, 16, 18, 21 p 107-110 ph.</t>
  </si>
  <si>
    <t>Préparer les exercices n° 1, 7, 8, 14 p 107-110 ph.</t>
  </si>
  <si>
    <t>Activité documentaire p 97 ph. Notion de travail d'une force. Travail d'une force constante lors d'un déplacement rectiligne. Travail d'une force constante lors d'un déplacement quelconque. Travail d'un ensemble de forces. Correction du TP "Etude de la chute libre d'un obus".</t>
  </si>
  <si>
    <t>Corrections et activités documentaires</t>
  </si>
  <si>
    <t>BRUNEL</t>
  </si>
  <si>
    <t>Puissance développée par une force. Correction des exercices n° 33 p 112 ch et n° 1, 7 p 107-110 ph.</t>
  </si>
  <si>
    <t xml:space="preserve">Correction des exercices n° 8, 14, 6 p 107-110 ph. Energie cinétique. Théorème de l'énergie cinétique. </t>
  </si>
  <si>
    <t>FREMONT ; TOUSSAINT</t>
  </si>
  <si>
    <t>TOUSSAINT</t>
  </si>
  <si>
    <t>Correction de l'exercice n° 16 p 110 ph. Correction du TP " Relation entre force et énergie cinétique".</t>
  </si>
  <si>
    <t>MARLET ; PHAM</t>
  </si>
  <si>
    <t xml:space="preserve">Notion d'énergie potentielle de pesanteur. Expression de la variation de l'énergie potentielle en fonction du travail du poids. Correction de l'exercice n° 18 p 109 ph. </t>
  </si>
  <si>
    <t xml:space="preserve">Correction des exercices n° I à VI du DG. </t>
  </si>
  <si>
    <t>Correction de l'exercice VII du DG. Correction du TP "Etude énergétique d'une chute avec ORPHY". Correction de l'exercice n° 21 p 110 ph, n° 2, 7, 10, 1 p 124 - 126 ph.</t>
  </si>
  <si>
    <t>Préparer les exercices n° 7, 8, 10, 13, 15, 17, 19 p 142-149 ph.</t>
  </si>
  <si>
    <t>DC 02 2011 1S.pdf</t>
  </si>
  <si>
    <t>Correction des exercices n° 11, 13, 16, 17 p 124-126 ph.</t>
  </si>
  <si>
    <t>SIRAC</t>
  </si>
  <si>
    <t xml:space="preserve">Correction du dernier exercice du DC. Echanges énergétiques lorsque seul le poids travaille, lorsque d'autres forces que le poids travaillent. Les transferts d'énergie, par travail d'une force, par transfert thermique, par rayonnement. L'énergie E d'un système. Evaluation de la variation d'énergie interne dans quelques exemples simples. </t>
  </si>
  <si>
    <t>SIRAC ; VATY</t>
  </si>
  <si>
    <t>Terminer éventuellement les exercices n° 12 et 19 p 128-133 ch.</t>
  </si>
  <si>
    <t>PHAM</t>
  </si>
  <si>
    <t>Corrections des exercices n° 10, 13, 15, 17 p 142-149 ph.</t>
  </si>
  <si>
    <t>Corrections des exercices n° 7, 8 p 142-149 ph et n° 12 p 128 ch (perturbations TPE).</t>
  </si>
  <si>
    <t>Terminer éventuellement les exercices n° 19 p 149 ph et n° 19, 14, 16, 25 p 128-133 ch et n° 1 p 136 ch.</t>
  </si>
  <si>
    <t>CLAUSTRE ; CHOQUET</t>
  </si>
  <si>
    <t>Correction des exercices n° 19 p 149 ph et n° 19 128-133 ch. Comment ajuster une équation d'oxydoréduction ? Oxydants et réducteurs dans la classification périodique.</t>
  </si>
  <si>
    <t>Corrections et cours (1h en +)</t>
  </si>
  <si>
    <t xml:space="preserve">Correction des exercices n° 14, 16, 25 p 128-133 ch. </t>
  </si>
  <si>
    <t xml:space="preserve">Correction de l'exercice n° 1 p 136 ch. Electrodynamique : lois, intensité du courant électrique, tension et potentiel électriques. Bilan énergétique pour un récepteur électrique. Cas d'un conducteur ohmique. </t>
  </si>
  <si>
    <t>Préparer les exercices n° 1, 5 p 168-172 ph.</t>
  </si>
  <si>
    <t>Préparer les exercices n° 8, 4, 7, 16, 23, 26 p 168-172 ph.</t>
  </si>
  <si>
    <t>HOSTIN ; CHEVALIER</t>
  </si>
  <si>
    <t>Terminer le TP "Récepteur et générateur".</t>
  </si>
  <si>
    <t xml:space="preserve">Correction des exercices n° 1, 5 p 168-172 ph. Correction du TP. </t>
  </si>
  <si>
    <r>
      <t>FOLLETTI ; LEVEQUE ; PINARD ; PORTELLI ; SARRAUTE ; THEPOT</t>
    </r>
    <r>
      <rPr>
        <sz val="7"/>
        <rFont val="Verdana"/>
        <family val="2"/>
      </rPr>
      <t xml:space="preserve"> (olympiade math)</t>
    </r>
  </si>
  <si>
    <t xml:space="preserve">Bilan énergétique pour un récepteur électrique : cas d'un récepteur actif. Qu'est-ce qu'un générateur ? Loi d'Ohm pour un générateur linéaire. </t>
  </si>
  <si>
    <t>CLAUSTRE</t>
  </si>
  <si>
    <t>Rédiger l'exercice de physique dicté en classe.</t>
  </si>
  <si>
    <t>Bilan énergétique pour un générateur. Correction des exercices n° 8, 4, 7, 16, 23 p 168-172 ph.</t>
  </si>
  <si>
    <t xml:space="preserve">Correction des exercices n° 26 p 172 ph. Correction des exercices n° 12 p 153 et n° 3 p 161 ch. Bilan énergétique pour un circuit électrique. </t>
  </si>
  <si>
    <t>MANEC ; CLAUSTRE (retard)</t>
  </si>
  <si>
    <t>LV1 - LV2</t>
  </si>
  <si>
    <t>DG 04 2011 1S.pdf</t>
  </si>
  <si>
    <t>Révision générale pour les DG.</t>
  </si>
  <si>
    <t>cours remplacés le mercredi 3 novembre par des cours d'un lundi</t>
  </si>
  <si>
    <t>Correction du TP "dosage conductimétrique". Circuits électriques : transfert d'énergie dans un circuit série.</t>
  </si>
  <si>
    <t xml:space="preserve">Correction du TP "introduction à la chimie organique". </t>
  </si>
  <si>
    <t xml:space="preserve"> TP cours : "Magnétisme"</t>
  </si>
  <si>
    <t>Circuits électriques : transfert d'énergie dans un circuit avec dérivation. Associations de conducteurs ohmiques. Intensité dans un circuit résistif. Limites de fonctionnement de dipôles. Correction des exercices n° 15 p 154 ch et n° 9 et 17 p 186-188 ph.</t>
  </si>
  <si>
    <t>Oraux français</t>
  </si>
  <si>
    <t>Correction du DG.</t>
  </si>
  <si>
    <t>Oraux de français</t>
  </si>
  <si>
    <t>DC 05 2011 1S.pdf</t>
  </si>
  <si>
    <t>Force de Laplace</t>
  </si>
  <si>
    <t>Moteur électrique</t>
  </si>
  <si>
    <t>12 TP aide 1S.pps</t>
  </si>
  <si>
    <t>Préparer les exercices n° 11, 16, 20 et 19 p 233-236 chap10 ch.</t>
  </si>
  <si>
    <t>SIRAC ; DERCOURT</t>
  </si>
  <si>
    <t>DERCOURT ; MAGNAT</t>
  </si>
  <si>
    <t>Les différentes lentilles. L'œil instrument d'optique. Construction de l'image d'un point donnée par une lentille mince convergente. Caractéristiques de l'image donnée par une lentille mince convergente.</t>
  </si>
  <si>
    <t>Correction du TP "Caractéristique de l'image donnée par une lentille convergente".</t>
  </si>
  <si>
    <t>Terminer le TP "groupes caractéristiques".</t>
  </si>
  <si>
    <t>Préparer les exercices n° 11, 13, 15 et 20 p 203-209 chap09 ch.</t>
  </si>
  <si>
    <t>Correction du résumé du TP "Caractéristique de l'image donnée par une lentille convergente". Image donnée par un miroir plan.</t>
  </si>
  <si>
    <t>Préparer les exercices n° 7, 10, 24, 32 p 242-246 chap12 ph.</t>
  </si>
  <si>
    <t>Terminer le TP et préparer les exercices n° 23 et 31 p 224-226 chap11 ph.</t>
  </si>
  <si>
    <t xml:space="preserve">Correction des exercices n° 43 p 186 chap 08 ch et n° 6, 7, 18, 23, 14 p 202-205 chap10 ph. Pourquoi un objet est-il visible ? Comment la lumière se propage-t-elle ? Le rôle du cerveau. </t>
  </si>
  <si>
    <t>Correction des exercices n° 18, 23 p 186-188 chap09 ph, n° 14, 16, 20, 22, 27, 30 p 182-186 chap 08 ch.</t>
  </si>
  <si>
    <t>Préparer les exercices n° 6, 7, 18, 23, 14 p 202-205 chap10 ph.</t>
  </si>
  <si>
    <t>en H1</t>
  </si>
  <si>
    <t>Correction des exercices n° 23 et 31 p 224-226 chap11 ph. Correction du TP "Groupes caractéristiques et réactivité". Correction des exercices n° 11 et 13 p 203-209 chap09 ch.</t>
  </si>
  <si>
    <t>PHAM VAN ; GUILLAUME</t>
  </si>
  <si>
    <t>Labo fermé pour préparation ECE. L'énergie en chimie : activités de découverte à l'aide du simulateur Microméga, cohésion de la matière, aspect énergétique des transformations de la matière, applications au quotidien. Correction des exercices n° 15 et 20 p 203-209 chap09 ch.</t>
  </si>
  <si>
    <t>CHOQUET ; GUILLAUME</t>
  </si>
  <si>
    <t>Correction des exercices n° 7, 10, 24, 32, p 242-246 chap12 ph.</t>
  </si>
  <si>
    <r>
      <t xml:space="preserve">La lunette astronomique. </t>
    </r>
    <r>
      <rPr>
        <sz val="10"/>
        <color indexed="9"/>
        <rFont val="Verdana"/>
        <family val="2"/>
      </rPr>
      <t>Exercices n° 12, 18 p 260-263 chap13 ph. Correction des exercices n° 11, 16, 20 et 19 p 233-236 chap10 ch.</t>
    </r>
  </si>
  <si>
    <t>Conseil de classe</t>
  </si>
  <si>
    <t>FOLLETTI ; THEPOT</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</si>
</sst>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ddd\ d\-mmm\-yyyy"/>
  </numFmts>
  <fonts count="33">
    <font>
      <sz val="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0"/>
      <name val="Verdana"/>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6"/>
      <name val="Verdana"/>
      <family val="2"/>
    </font>
    <font>
      <u val="single"/>
      <sz val="10"/>
      <color indexed="12"/>
      <name val="Verdana"/>
      <family val="2"/>
    </font>
    <font>
      <sz val="10"/>
      <color indexed="10"/>
      <name val="Verdana"/>
      <family val="2"/>
    </font>
    <font>
      <b/>
      <sz val="10"/>
      <name val="Verdana"/>
      <family val="2"/>
    </font>
    <font>
      <i/>
      <sz val="10"/>
      <name val="Verdana"/>
      <family val="2"/>
    </font>
    <font>
      <b/>
      <sz val="10"/>
      <color indexed="9"/>
      <name val="Verdana"/>
      <family val="2"/>
    </font>
    <font>
      <b/>
      <sz val="11"/>
      <name val="Viner Hand ITC"/>
      <family val="4"/>
    </font>
    <font>
      <sz val="8"/>
      <name val="Verdana"/>
      <family val="2"/>
    </font>
    <font>
      <sz val="10"/>
      <name val="Symbol"/>
      <family val="1"/>
    </font>
    <font>
      <vertAlign val="superscript"/>
      <sz val="10"/>
      <name val="Verdana"/>
      <family val="2"/>
    </font>
    <font>
      <sz val="7"/>
      <name val="Verdana"/>
      <family val="2"/>
    </font>
    <font>
      <sz val="10"/>
      <color indexed="9"/>
      <name val="Verdana"/>
      <family val="2"/>
    </font>
    <font>
      <b/>
      <sz val="18"/>
      <color theme="3"/>
      <name val="Cambria"/>
      <family val="2"/>
    </font>
    <font>
      <sz val="10"/>
      <color rgb="FFFF0000"/>
      <name val="Verdana"/>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s>
  <borders count="20">
    <border>
      <left/>
      <right/>
      <top/>
      <bottom/>
      <diagonal/>
    </border>
    <border>
      <left style="thin">
        <color indexed="23"/>
      </left>
      <right style="thin">
        <color indexed="23"/>
      </right>
      <top style="thin">
        <color indexed="23"/>
      </top>
      <bottom style="thin">
        <color indexed="23"/>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color indexed="8"/>
      </left>
      <right style="thin">
        <color indexed="8"/>
      </right>
      <top/>
      <bottom style="thin">
        <color indexed="8"/>
      </bottom>
    </border>
    <border>
      <left style="thin">
        <color indexed="8"/>
      </left>
      <right style="thin">
        <color indexed="8"/>
      </right>
      <top style="thin"/>
      <bottom style="thin"/>
    </border>
    <border>
      <left style="thin"/>
      <right style="thin"/>
      <top style="thin"/>
      <bottom style="thin"/>
    </border>
    <border>
      <left style="thin">
        <color indexed="8"/>
      </left>
      <right style="thin"/>
      <top style="thin">
        <color indexed="8"/>
      </top>
      <bottom style="thin">
        <color indexed="8"/>
      </bottom>
    </border>
    <border>
      <left/>
      <right/>
      <top style="medium">
        <color indexed="10"/>
      </top>
      <bottom style="medium">
        <color indexed="10"/>
      </bottom>
    </border>
    <border>
      <left style="thin"/>
      <right/>
      <top style="thin"/>
      <bottom style="thin"/>
    </border>
    <border>
      <left/>
      <right/>
      <top style="thin"/>
      <bottom style="thin"/>
    </border>
    <border>
      <left/>
      <right style="thin"/>
      <top style="thin"/>
      <bottom style="thin"/>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0" borderId="2" applyNumberFormat="0" applyFill="0" applyAlignment="0" applyProtection="0"/>
    <xf numFmtId="0" fontId="0" fillId="21" borderId="3" applyNumberFormat="0" applyAlignment="0" applyProtection="0"/>
    <xf numFmtId="0" fontId="6" fillId="7" borderId="1" applyNumberFormat="0" applyAlignment="0" applyProtection="0"/>
    <xf numFmtId="0" fontId="7" fillId="3" borderId="0" applyNumberFormat="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22" borderId="0" applyNumberFormat="0" applyBorder="0" applyAlignment="0" applyProtection="0"/>
    <xf numFmtId="0" fontId="0" fillId="0" borderId="0">
      <alignment/>
      <protection/>
    </xf>
    <xf numFmtId="0" fontId="9" fillId="0" borderId="0">
      <alignment/>
      <protection/>
    </xf>
    <xf numFmtId="0" fontId="9" fillId="0" borderId="0">
      <alignment/>
      <protection/>
    </xf>
    <xf numFmtId="9" fontId="0" fillId="0" borderId="0" applyFont="0" applyFill="0" applyBorder="0" applyAlignment="0" applyProtection="0"/>
    <xf numFmtId="0" fontId="10" fillId="4" borderId="0" applyNumberFormat="0" applyBorder="0" applyAlignment="0" applyProtection="0"/>
    <xf numFmtId="0" fontId="11" fillId="20" borderId="4" applyNumberFormat="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0" fontId="18" fillId="23" borderId="9" applyNumberFormat="0" applyAlignment="0" applyProtection="0"/>
  </cellStyleXfs>
  <cellXfs count="62">
    <xf numFmtId="0" fontId="0" fillId="0" borderId="0" xfId="0" applyAlignment="1">
      <alignment/>
    </xf>
    <xf numFmtId="0" fontId="9" fillId="0" borderId="0" xfId="53" applyAlignment="1">
      <alignment vertical="top"/>
      <protection/>
    </xf>
    <xf numFmtId="0" fontId="19" fillId="0" borderId="0" xfId="53" applyFont="1" applyAlignment="1">
      <alignment vertical="top"/>
      <protection/>
    </xf>
    <xf numFmtId="0" fontId="19" fillId="0" borderId="0" xfId="53" applyFont="1" applyAlignment="1">
      <alignment horizontal="center" vertical="top"/>
      <protection/>
    </xf>
    <xf numFmtId="0" fontId="19" fillId="0" borderId="0" xfId="53" applyFont="1" applyAlignment="1">
      <alignment horizontal="right" vertical="top"/>
      <protection/>
    </xf>
    <xf numFmtId="0" fontId="9" fillId="0" borderId="0" xfId="53" applyFont="1" applyAlignment="1">
      <alignment horizontal="right" vertical="top"/>
      <protection/>
    </xf>
    <xf numFmtId="0" fontId="20" fillId="0" borderId="0" xfId="45" applyNumberFormat="1" applyFill="1" applyBorder="1" applyAlignment="1" applyProtection="1">
      <alignment vertical="top"/>
      <protection/>
    </xf>
    <xf numFmtId="0" fontId="9" fillId="0" borderId="0" xfId="53" applyBorder="1" applyAlignment="1">
      <alignment vertical="top"/>
      <protection/>
    </xf>
    <xf numFmtId="164" fontId="9" fillId="0" borderId="10" xfId="53" applyNumberFormat="1" applyBorder="1" applyAlignment="1">
      <alignment vertical="top"/>
      <protection/>
    </xf>
    <xf numFmtId="0" fontId="22" fillId="0" borderId="11" xfId="53" applyFont="1" applyBorder="1" applyAlignment="1">
      <alignment horizontal="center" vertical="top"/>
      <protection/>
    </xf>
    <xf numFmtId="0" fontId="22" fillId="0" borderId="10" xfId="0" applyFont="1" applyBorder="1" applyAlignment="1">
      <alignment vertical="top"/>
    </xf>
    <xf numFmtId="0" fontId="23" fillId="0" borderId="0" xfId="53" applyFont="1" applyAlignment="1">
      <alignment vertical="top"/>
      <protection/>
    </xf>
    <xf numFmtId="0" fontId="24" fillId="0" borderId="0" xfId="53" applyFont="1" applyFill="1" applyBorder="1" applyAlignment="1">
      <alignment horizontal="center" vertical="top"/>
      <protection/>
    </xf>
    <xf numFmtId="0" fontId="9" fillId="0" borderId="12" xfId="53" applyFont="1" applyBorder="1" applyAlignment="1">
      <alignment horizontal="center" vertical="top"/>
      <protection/>
    </xf>
    <xf numFmtId="0" fontId="0" fillId="0" borderId="0" xfId="0" applyAlignment="1">
      <alignment vertical="top"/>
    </xf>
    <xf numFmtId="0" fontId="9" fillId="0" borderId="10" xfId="53" applyFont="1" applyBorder="1" applyAlignment="1">
      <alignment vertical="top" wrapText="1"/>
      <protection/>
    </xf>
    <xf numFmtId="0" fontId="9" fillId="0" borderId="10" xfId="54" applyFont="1" applyBorder="1" applyAlignment="1">
      <alignment vertical="top" wrapText="1"/>
      <protection/>
    </xf>
    <xf numFmtId="0" fontId="9" fillId="0" borderId="0" xfId="53" applyFont="1" applyAlignment="1">
      <alignment vertical="top"/>
      <protection/>
    </xf>
    <xf numFmtId="0" fontId="9" fillId="0" borderId="0" xfId="54" applyAlignment="1">
      <alignment vertical="top"/>
      <protection/>
    </xf>
    <xf numFmtId="0" fontId="9" fillId="0" borderId="10" xfId="54" applyFont="1" applyBorder="1" applyAlignment="1">
      <alignment horizontal="left" vertical="top"/>
      <protection/>
    </xf>
    <xf numFmtId="0" fontId="9" fillId="0" borderId="0" xfId="54" applyFont="1" applyBorder="1" applyAlignment="1">
      <alignment horizontal="left" vertical="top"/>
      <protection/>
    </xf>
    <xf numFmtId="0" fontId="9" fillId="0" borderId="0" xfId="54" applyBorder="1" applyAlignment="1">
      <alignment vertical="top"/>
      <protection/>
    </xf>
    <xf numFmtId="0" fontId="9" fillId="0" borderId="0" xfId="54" applyFont="1" applyBorder="1" applyAlignment="1">
      <alignment horizontal="center" vertical="top"/>
      <protection/>
    </xf>
    <xf numFmtId="0" fontId="20" fillId="0" borderId="0" xfId="45" applyNumberFormat="1" applyFill="1" applyBorder="1" applyAlignment="1" applyProtection="1">
      <alignment/>
      <protection/>
    </xf>
    <xf numFmtId="0" fontId="21" fillId="0" borderId="0" xfId="53" applyFont="1" applyBorder="1" applyAlignment="1">
      <alignment horizontal="center" vertical="top"/>
      <protection/>
    </xf>
    <xf numFmtId="0" fontId="9" fillId="0" borderId="0" xfId="53" applyBorder="1" applyAlignment="1">
      <alignment horizontal="center" vertical="top"/>
      <protection/>
    </xf>
    <xf numFmtId="164" fontId="9" fillId="0" borderId="0" xfId="53" applyNumberFormat="1" applyBorder="1" applyAlignment="1">
      <alignment vertical="top"/>
      <protection/>
    </xf>
    <xf numFmtId="0" fontId="20" fillId="0" borderId="0" xfId="45" applyNumberFormat="1" applyFill="1" applyBorder="1" applyAlignment="1" applyProtection="1">
      <alignment vertical="top" wrapText="1"/>
      <protection/>
    </xf>
    <xf numFmtId="0" fontId="20" fillId="0" borderId="10" xfId="45" applyNumberFormat="1" applyFont="1" applyFill="1" applyBorder="1" applyAlignment="1" applyProtection="1">
      <alignment vertical="top" wrapText="1"/>
      <protection/>
    </xf>
    <xf numFmtId="0" fontId="20" fillId="0" borderId="0" xfId="45" applyNumberFormat="1" applyFont="1" applyFill="1" applyBorder="1" applyAlignment="1" applyProtection="1">
      <alignment horizontal="left" vertical="top"/>
      <protection/>
    </xf>
    <xf numFmtId="0" fontId="9" fillId="0" borderId="0" xfId="54" applyFont="1" applyBorder="1" applyAlignment="1">
      <alignment vertical="top" wrapText="1"/>
      <protection/>
    </xf>
    <xf numFmtId="0" fontId="26" fillId="0" borderId="0" xfId="54" applyFont="1" applyBorder="1" applyAlignment="1">
      <alignment horizontal="left" vertical="top"/>
      <protection/>
    </xf>
    <xf numFmtId="0" fontId="26" fillId="0" borderId="0" xfId="54" applyFont="1" applyBorder="1" applyAlignment="1">
      <alignment vertical="top"/>
      <protection/>
    </xf>
    <xf numFmtId="0" fontId="26" fillId="0" borderId="0" xfId="54" applyFont="1" applyAlignment="1">
      <alignment vertical="top"/>
      <protection/>
    </xf>
    <xf numFmtId="164" fontId="9" fillId="0" borderId="10" xfId="53" applyNumberFormat="1" applyFont="1" applyBorder="1" applyAlignment="1">
      <alignment vertical="top"/>
      <protection/>
    </xf>
    <xf numFmtId="0" fontId="9" fillId="0" borderId="0" xfId="53" applyFont="1" applyBorder="1" applyAlignment="1">
      <alignment vertical="top" wrapText="1"/>
      <protection/>
    </xf>
    <xf numFmtId="0" fontId="20" fillId="0" borderId="0" xfId="45" applyAlignment="1">
      <alignment vertical="top"/>
    </xf>
    <xf numFmtId="0" fontId="20" fillId="0" borderId="10" xfId="45" applyNumberFormat="1" applyFill="1" applyBorder="1" applyAlignment="1" applyProtection="1">
      <alignment vertical="top" wrapText="1"/>
      <protection/>
    </xf>
    <xf numFmtId="0" fontId="20" fillId="0" borderId="0" xfId="45" applyNumberFormat="1" applyFill="1" applyBorder="1" applyAlignment="1" applyProtection="1">
      <alignment horizontal="left" vertical="top"/>
      <protection/>
    </xf>
    <xf numFmtId="0" fontId="22" fillId="0" borderId="13" xfId="0" applyFont="1" applyBorder="1" applyAlignment="1">
      <alignment vertical="top"/>
    </xf>
    <xf numFmtId="0" fontId="9" fillId="0" borderId="13" xfId="54" applyFont="1" applyBorder="1" applyAlignment="1">
      <alignment horizontal="left" vertical="top"/>
      <protection/>
    </xf>
    <xf numFmtId="0" fontId="26" fillId="0" borderId="13" xfId="54" applyFont="1" applyBorder="1" applyAlignment="1">
      <alignment horizontal="left" vertical="top"/>
      <protection/>
    </xf>
    <xf numFmtId="0" fontId="20" fillId="0" borderId="0" xfId="45" applyBorder="1" applyAlignment="1">
      <alignment horizontal="left" vertical="top"/>
    </xf>
    <xf numFmtId="0" fontId="20" fillId="0" borderId="0" xfId="45" applyAlignment="1" applyProtection="1">
      <alignment/>
      <protection/>
    </xf>
    <xf numFmtId="0" fontId="32" fillId="0" borderId="0" xfId="53" applyFont="1" applyAlignment="1">
      <alignment vertical="top"/>
      <protection/>
    </xf>
    <xf numFmtId="0" fontId="23" fillId="0" borderId="0" xfId="53" applyFont="1" applyBorder="1" applyAlignment="1">
      <alignment vertical="top"/>
      <protection/>
    </xf>
    <xf numFmtId="0" fontId="20" fillId="0" borderId="14" xfId="45" applyBorder="1" applyAlignment="1" applyProtection="1">
      <alignment vertical="top" wrapText="1"/>
      <protection/>
    </xf>
    <xf numFmtId="164" fontId="9" fillId="0" borderId="15" xfId="53" applyNumberFormat="1" applyBorder="1" applyAlignment="1">
      <alignment vertical="top"/>
      <protection/>
    </xf>
    <xf numFmtId="0" fontId="9" fillId="0" borderId="15" xfId="54" applyFont="1" applyBorder="1" applyAlignment="1">
      <alignment vertical="top" wrapText="1"/>
      <protection/>
    </xf>
    <xf numFmtId="0" fontId="9" fillId="0" borderId="10" xfId="53" applyNumberFormat="1" applyFont="1" applyBorder="1" applyAlignment="1">
      <alignment vertical="top" wrapText="1"/>
      <protection/>
    </xf>
    <xf numFmtId="0" fontId="22" fillId="0" borderId="10" xfId="0" applyFont="1" applyFill="1" applyBorder="1" applyAlignment="1">
      <alignment vertical="top"/>
    </xf>
    <xf numFmtId="0" fontId="0" fillId="0" borderId="0" xfId="0" applyFill="1" applyAlignment="1">
      <alignment vertical="top"/>
    </xf>
    <xf numFmtId="0" fontId="9" fillId="0" borderId="10" xfId="54" applyFont="1" applyFill="1" applyBorder="1" applyAlignment="1">
      <alignment vertical="top" wrapText="1"/>
      <protection/>
    </xf>
    <xf numFmtId="0" fontId="22" fillId="0" borderId="0" xfId="53" applyFont="1" applyAlignment="1">
      <alignment vertical="top" wrapText="1"/>
      <protection/>
    </xf>
    <xf numFmtId="0" fontId="20" fillId="0" borderId="10" xfId="45" applyFill="1" applyBorder="1" applyAlignment="1">
      <alignment vertical="top" wrapText="1"/>
    </xf>
    <xf numFmtId="0" fontId="22" fillId="0" borderId="0" xfId="53" applyFont="1" applyAlignment="1">
      <alignment vertical="center" wrapText="1"/>
      <protection/>
    </xf>
    <xf numFmtId="0" fontId="21" fillId="0" borderId="16" xfId="53" applyFont="1" applyBorder="1" applyAlignment="1">
      <alignment horizontal="center" vertical="top"/>
      <protection/>
    </xf>
    <xf numFmtId="0" fontId="20" fillId="0" borderId="10" xfId="45" applyNumberFormat="1" applyFont="1" applyFill="1" applyBorder="1" applyAlignment="1" applyProtection="1">
      <alignment vertical="top"/>
      <protection/>
    </xf>
    <xf numFmtId="0" fontId="25" fillId="0" borderId="0" xfId="45" applyNumberFormat="1" applyFont="1" applyFill="1" applyBorder="1" applyAlignment="1" applyProtection="1">
      <alignment horizontal="center" vertical="top"/>
      <protection/>
    </xf>
    <xf numFmtId="0" fontId="26" fillId="0" borderId="17" xfId="54" applyFont="1" applyBorder="1" applyAlignment="1">
      <alignment horizontal="left" vertical="top"/>
      <protection/>
    </xf>
    <xf numFmtId="0" fontId="26" fillId="0" borderId="18" xfId="54" applyFont="1" applyBorder="1" applyAlignment="1">
      <alignment horizontal="left" vertical="top"/>
      <protection/>
    </xf>
    <xf numFmtId="0" fontId="26" fillId="0" borderId="19" xfId="54" applyFont="1" applyBorder="1" applyAlignment="1">
      <alignment horizontal="left" vertical="top"/>
      <protection/>
    </xf>
  </cellXfs>
  <cellStyles count="5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Lien hypertexte 2" xfId="46"/>
    <cellStyle name="Comma" xfId="47"/>
    <cellStyle name="Comma [0]" xfId="48"/>
    <cellStyle name="Currency" xfId="49"/>
    <cellStyle name="Currency [0]" xfId="50"/>
    <cellStyle name="Neutre" xfId="51"/>
    <cellStyle name="Normal 2" xfId="52"/>
    <cellStyle name="Normal_JLandrevie" xfId="53"/>
    <cellStyle name="Normal_JLandrevie20062007" xfId="54"/>
    <cellStyle name="Percent" xfId="55"/>
    <cellStyle name="Satisfaisant" xfId="56"/>
    <cellStyle name="Sortie" xfId="57"/>
    <cellStyle name="Texte explicatif" xfId="58"/>
    <cellStyle name="Titre" xfId="59"/>
    <cellStyle name="Titre 1" xfId="60"/>
    <cellStyle name="Titre 1 1" xfId="61"/>
    <cellStyle name="Titre 1 1 1" xfId="62"/>
    <cellStyle name="Titre 1 1 1 1" xfId="63"/>
    <cellStyle name="Titre 1 1 1 1 1" xfId="64"/>
    <cellStyle name="Titre 1" xfId="65"/>
    <cellStyle name="Titre 2" xfId="66"/>
    <cellStyle name="Titre 3" xfId="67"/>
    <cellStyle name="Titre 4" xfId="68"/>
    <cellStyle name="Total" xfId="69"/>
    <cellStyle name="Vérification"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landrevie.gjl.free.fr/Pour%20eleves%20L.html" TargetMode="External" /><Relationship Id="rId2" Type="http://schemas.openxmlformats.org/officeDocument/2006/relationships/hyperlink" Target="http://landrevie.josiane.free.fr/cours/Cahierdetexte20102011/1ereS/10TPcoursCH1S.pdf" TargetMode="External" /><Relationship Id="rId3" Type="http://schemas.openxmlformats.org/officeDocument/2006/relationships/hyperlink" Target="http://landrevie.josiane.free.fr/cours/Cahierdetexte20102011/1ereS/13%20TPph1S.pdf" TargetMode="External" /><Relationship Id="rId4" Type="http://schemas.openxmlformats.org/officeDocument/2006/relationships/hyperlink" Target="http://landrevie.josiane.free.fr/cours/Cahierdetexte20102011/1ereS/10TPcoursPH1S.pdf" TargetMode="External" /><Relationship Id="rId5" Type="http://schemas.openxmlformats.org/officeDocument/2006/relationships/hyperlink" Target="http://landrevie.josiane.free.fr/cours/Cahierdetexte20102011/1ereS/08CHELEV1S.pdf" TargetMode="External" /><Relationship Id="rId6" Type="http://schemas.openxmlformats.org/officeDocument/2006/relationships/hyperlink" Target="http://landrevie.josiane.free.fr/cours/Cahierdetexte20102011/1ereS/07TPaCH1S.pdf" TargetMode="External" /><Relationship Id="rId7" Type="http://schemas.openxmlformats.org/officeDocument/2006/relationships/hyperlink" Target="http://landrevie.josiane.free.fr/cours/Cahierdetexte20102011/1ereS/DG%2004%202011%201S.pdf" TargetMode="External" /><Relationship Id="rId8" Type="http://schemas.openxmlformats.org/officeDocument/2006/relationships/hyperlink" Target="http://landrevie.josiane.free.fr/cours/Cahierdetexte20102011/1ereS/08TPbPH1S.pdf" TargetMode="External" /><Relationship Id="rId9" Type="http://schemas.openxmlformats.org/officeDocument/2006/relationships/hyperlink" Target="http://landrevie.josiane.free.fr/cours/Cahierdetexte20102011/1ereS/08TPaPH1S.pdf" TargetMode="External" /><Relationship Id="rId10" Type="http://schemas.openxmlformats.org/officeDocument/2006/relationships/hyperlink" Target="http://landrevie.josiane.free.fr/cours/Cahierdetexte20102011/1ereS/DC%2002%202011%201S.pdf" TargetMode="External" /><Relationship Id="rId11" Type="http://schemas.openxmlformats.org/officeDocument/2006/relationships/hyperlink" Target="http://landrevie.josiane.free.fr/cours/Cahierdetexte20102011/1ereS/06TPCH1S.pdf" TargetMode="External" /><Relationship Id="rId12" Type="http://schemas.openxmlformats.org/officeDocument/2006/relationships/hyperlink" Target="http://landrevie.josiane.free.fr/cours/Cahierdetexte20102011/1ereS/07%20TPbph1S.pdf" TargetMode="External" /><Relationship Id="rId13" Type="http://schemas.openxmlformats.org/officeDocument/2006/relationships/hyperlink" Target="http://landrevie.josiane.free.fr/cours/Cahierdetexte20102011/1ereS/07%20tpaph%201S.pdf" TargetMode="External" /><Relationship Id="rId14" Type="http://schemas.openxmlformats.org/officeDocument/2006/relationships/hyperlink" Target="http://landrevie.josiane.free.fr/cours/Cahierdetexte20102011/1ereS/06%20TPph1S.pdf" TargetMode="External" /><Relationship Id="rId15" Type="http://schemas.openxmlformats.org/officeDocument/2006/relationships/hyperlink" Target="http://landrevie.josiane.free.fr/cours/Cahierdetexte20102011/1ereS/04TPaph1S.pdf" TargetMode="External" /><Relationship Id="rId16" Type="http://schemas.openxmlformats.org/officeDocument/2006/relationships/hyperlink" Target="http://landrevie.josiane.free.fr/cours/Cahierdetexte20102011/1ereS/04TPbPH1S.pdf" TargetMode="External" /><Relationship Id="rId17" Type="http://schemas.openxmlformats.org/officeDocument/2006/relationships/hyperlink" Target="http://landrevie.josiane.free.fr/cours/Cahierdetexte20102011/1ereS/04TPCH1S%20KCl.pdf" TargetMode="External" /><Relationship Id="rId18" Type="http://schemas.openxmlformats.org/officeDocument/2006/relationships/hyperlink" Target="http://landrevie.josiane.free.fr/cours/Cahierdetexte20102011/1ereS/04TPCHaide1S.pdf" TargetMode="External" /><Relationship Id="rId19" Type="http://schemas.openxmlformats.org/officeDocument/2006/relationships/hyperlink" Target="http://landrevie.josiane.free.fr/cours/Cahierdetexte20102011/1ereS/04actch1S%20simulation%202010%20web.pdf" TargetMode="External" /><Relationship Id="rId20" Type="http://schemas.openxmlformats.org/officeDocument/2006/relationships/hyperlink" Target="http://landrevie.josiane.free.fr/cours/Cahierdetexte20102011/1ereS/03%20TPbph1S.pdf" TargetMode="External" /><Relationship Id="rId21" Type="http://schemas.openxmlformats.org/officeDocument/2006/relationships/hyperlink" Target="http://landrevie.josiane.free.fr/cours/Cahierdetexte20102011/1ereS/03%20TPaph1S.pdf" TargetMode="External" /><Relationship Id="rId22" Type="http://schemas.openxmlformats.org/officeDocument/2006/relationships/hyperlink" Target="http://landrevie.josiane.free.fr/cours/Cahierdetexte20102011/1ereS/03%20TP%20p53%20CH%201S.pdf" TargetMode="External" /><Relationship Id="rId23" Type="http://schemas.openxmlformats.org/officeDocument/2006/relationships/hyperlink" Target="http://landrevie.josiane.free.fr/cours/Cahierdetexte20102011/1ereS/02%20HCl.rm" TargetMode="External" /><Relationship Id="rId24" Type="http://schemas.openxmlformats.org/officeDocument/2006/relationships/hyperlink" Target="http://landrevie.josiane.free.fr/cours/Cahierdetexte20102011/1ereS/02%20TPCH1reS.pdf" TargetMode="External" /><Relationship Id="rId25" Type="http://schemas.openxmlformats.org/officeDocument/2006/relationships/hyperlink" Target="http://landrevie.josiane.free.fr/cours/Cahierdetexte20102011/1ereS/02%20TP%20PH%201S%202010%202011.pdf" TargetMode="External" /><Relationship Id="rId26" Type="http://schemas.openxmlformats.org/officeDocument/2006/relationships/hyperlink" Target="http://landrevie.josiane.free.fr/cours/Cahierdetexte20102011/1ereS/DC%2009%202010%201S.pdf" TargetMode="External" /><Relationship Id="rId27" Type="http://schemas.openxmlformats.org/officeDocument/2006/relationships/hyperlink" Target="http://landrevie.josiane.free.fr/cours/Cahierdetexte20102011/1ereS/01TPCH1reS.pdf" TargetMode="External" /><Relationship Id="rId28" Type="http://schemas.openxmlformats.org/officeDocument/2006/relationships/hyperlink" Target="http://landrevie.josiane.free.fr/cours/Cahierdetexte20102011/1ereS/01actdocp13%20chimie.pdf" TargetMode="External" /><Relationship Id="rId29" Type="http://schemas.openxmlformats.org/officeDocument/2006/relationships/hyperlink" Target="http://landrevie.josiane.free.fr/cours/Cahierdetexte20102011/1ereS/01TPph1reS.pdf" TargetMode="External" /><Relationship Id="rId30" Type="http://schemas.openxmlformats.org/officeDocument/2006/relationships/hyperlink" Target="http://landrevie.josiane.free.fr/cours/Cahierdetexte20102011/1ereS/01fichiersdiaporama.zip" TargetMode="External" /><Relationship Id="rId31" Type="http://schemas.openxmlformats.org/officeDocument/2006/relationships/hyperlink" Target="http://landrevie.josiane.free.fr/cours/Cahierdetexte20102011/1ereS/00physique1S.pdf" TargetMode="External" /><Relationship Id="rId32" Type="http://schemas.openxmlformats.org/officeDocument/2006/relationships/hyperlink" Target="http://landrevie.josiane.free.fr/cours/Cahierdetexte20102011/1ereS/00chimie1S.pdf" TargetMode="External" /><Relationship Id="rId33" Type="http://schemas.openxmlformats.org/officeDocument/2006/relationships/hyperlink" Target="http://landrevie.josiane.free.fr/cours/Cahierdetexte20102011/1ereS/00conseilspourreussir1S.pdf" TargetMode="External" /><Relationship Id="rId34" Type="http://schemas.openxmlformats.org/officeDocument/2006/relationships/hyperlink" Target="http://landrevie.josiane.free.fr/cours/Cahierdetexte20102011/1ereS/00fournitures%201reS.pdf" TargetMode="External" /><Relationship Id="rId35" Type="http://schemas.openxmlformats.org/officeDocument/2006/relationships/hyperlink" Target="http://landrevie.josiane.free.fr/cours/Cahierdetexte20102011/1ereS/02%20docch1%20S.pdf" TargetMode="External" /><Relationship Id="rId36" Type="http://schemas.openxmlformats.org/officeDocument/2006/relationships/hyperlink" Target="http://landrevie.josiane.free.fr/cours/Cahierdetexte20102011/1ereS/00%20ions.pdf" TargetMode="External" /><Relationship Id="rId37" Type="http://schemas.openxmlformats.org/officeDocument/2006/relationships/hyperlink" Target="http://landrevie.josiane.free.fr/cours/Cahierdetexte20102011/1ereS/00unites.pdf" TargetMode="External" /><Relationship Id="rId38" Type="http://schemas.openxmlformats.org/officeDocument/2006/relationships/hyperlink" Target="http://landrevie.josiane.free.fr/cours/Cahierdetexte20102011/1ereS/07%20incertitudes%20et%20intervalle%20de%20confiance.jpg" TargetMode="External" /><Relationship Id="rId39" Type="http://schemas.openxmlformats.org/officeDocument/2006/relationships/hyperlink" Target="http://landrevie.josiane.free.fr/cours/Cahierdetexte20102011/1ereS/10actdecouverteCH1S.pdf" TargetMode="External" /><Relationship Id="rId40" Type="http://schemas.openxmlformats.org/officeDocument/2006/relationships/hyperlink" Target="http://landrevie.josiane.free.fr/cours/Cahierdetexte20102011/1ereS/00verrerie.pdf" TargetMode="External" /><Relationship Id="rId41" Type="http://schemas.openxmlformats.org/officeDocument/2006/relationships/hyperlink" Target="http://landrevie.josiane.free.fr/cours/Cahierdetexte20102011/1ereS/02%20NaCl.EXE" TargetMode="External" /><Relationship Id="rId42" Type="http://schemas.openxmlformats.org/officeDocument/2006/relationships/hyperlink" Target="http://www.rngeologique-saucatslabrede.reserves-naturelles.org/1024/animations/lycees.htm" TargetMode="External" /><Relationship Id="rId43" Type="http://schemas.openxmlformats.org/officeDocument/2006/relationships/hyperlink" Target="http://landrevie.josiane.free.fr/cours/Cahierdetexte20102011/1ereS/DC%2011%202010%201S.pdf" TargetMode="External" /><Relationship Id="rId44" Type="http://schemas.openxmlformats.org/officeDocument/2006/relationships/hyperlink" Target="http://landrevie.josiane.free.fr/cours/Cahierdetexte20102011/1ereS/05%20TPCH1S20102011.pdf" TargetMode="External" /><Relationship Id="rId45" Type="http://schemas.openxmlformats.org/officeDocument/2006/relationships/hyperlink" Target="http://landrevie.josiane.free.fr/cours/Cahierdetexte20102011/1ereS/05%20docCH1S.pdf" TargetMode="External" /><Relationship Id="rId46" Type="http://schemas.openxmlformats.org/officeDocument/2006/relationships/hyperlink" Target="http://landrevie.josiane.free.fr/cours/Cahierdetexte20102011/1ereS/04docPH1S.pdf" TargetMode="External" /><Relationship Id="rId47" Type="http://schemas.openxmlformats.org/officeDocument/2006/relationships/hyperlink" Target="http://landrevie.josiane.free.fr/cours/Cahierdetexte20102011/1ereS/05%20TPPH1S.pdf" TargetMode="External" /><Relationship Id="rId48" Type="http://schemas.openxmlformats.org/officeDocument/2006/relationships/hyperlink" Target="http://landrevie.josiane.free.fr/cours/Cahierdetexte20102011/1ereS/IE%2012%202010%201S.pdf" TargetMode="External" /><Relationship Id="rId49" Type="http://schemas.openxmlformats.org/officeDocument/2006/relationships/hyperlink" Target="http://landrevie.josiane.free.fr/cours/Cahierdetexte20102011/1ereS/DG%2001%202011%201S.pdf" TargetMode="External" /><Relationship Id="rId50" Type="http://schemas.openxmlformats.org/officeDocument/2006/relationships/hyperlink" Target="http://landrevie.josiane.free.fr/cours/Cahierdetexte20102011/1ereS/07TPbCH1S.pdf" TargetMode="External" /><Relationship Id="rId51" Type="http://schemas.openxmlformats.org/officeDocument/2006/relationships/hyperlink" Target="http://landrevie.josiane.free.fr/cours/Cahierdetexte20102011/1ereS/DC%2005%202011%201S.pdf" TargetMode="External" /><Relationship Id="rId52" Type="http://schemas.openxmlformats.org/officeDocument/2006/relationships/hyperlink" Target="http://www.walter-fendt.de/ph14f/lorentzforce_f.htm" TargetMode="External" /><Relationship Id="rId53" Type="http://schemas.openxmlformats.org/officeDocument/2006/relationships/hyperlink" Target="http://www.walter-fendt.de/ph14f/electricmotor_f.htm" TargetMode="External" /><Relationship Id="rId54" Type="http://schemas.openxmlformats.org/officeDocument/2006/relationships/hyperlink" Target="http://landrevie.josiane.free.fr/cours/Cahierdetexte20102011/1ereS/12TPPH1S.pdf" TargetMode="External" /><Relationship Id="rId55" Type="http://schemas.openxmlformats.org/officeDocument/2006/relationships/hyperlink" Target="http://landrevie.josiane.free.fr/cours/Cahierdetexte20102011/1ereS/09TPCH1S.pdf" TargetMode="External" /><Relationship Id="rId56" Type="http://schemas.openxmlformats.org/officeDocument/2006/relationships/hyperlink" Target="http://landrevie.josiane.free.fr/cours/Cahierdetexte20102011/1ereS/12%20TP%20aide%201S.pps" TargetMode="External" /><Relationship Id="rId57" Type="http://schemas.openxmlformats.org/officeDocument/2006/relationships/image" Target="../media/image1.png" /><Relationship Id="rId5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584"/>
  <sheetViews>
    <sheetView showGridLines="0" tabSelected="1" zoomScalePageLayoutView="0" workbookViewId="0" topLeftCell="A1">
      <selection activeCell="A1" sqref="A1"/>
    </sheetView>
  </sheetViews>
  <sheetFormatPr defaultColWidth="12.57421875" defaultRowHeight="12.75"/>
  <cols>
    <col min="1" max="1" width="19.00390625" style="1" customWidth="1"/>
    <col min="2" max="2" width="1.1484375" style="1" customWidth="1"/>
    <col min="3" max="3" width="9.8515625" style="1" customWidth="1"/>
    <col min="4" max="4" width="1.1484375" style="1" customWidth="1"/>
    <col min="5" max="5" width="46.421875" style="1" customWidth="1"/>
    <col min="6" max="6" width="1.1484375" style="1" customWidth="1"/>
    <col min="7" max="7" width="20.421875" style="1" customWidth="1"/>
    <col min="8" max="8" width="1.1484375" style="1" customWidth="1"/>
    <col min="9" max="9" width="20.421875" style="1" customWidth="1"/>
    <col min="10" max="16384" width="12.57421875" style="1" customWidth="1"/>
  </cols>
  <sheetData>
    <row r="1" spans="1:9" s="2" customFormat="1" ht="19.5">
      <c r="A1" s="2" t="s">
        <v>23</v>
      </c>
      <c r="E1" s="3" t="s">
        <v>12</v>
      </c>
      <c r="I1" s="4" t="s">
        <v>110</v>
      </c>
    </row>
    <row r="3" spans="3:9" ht="12.75">
      <c r="C3" s="5" t="s">
        <v>2</v>
      </c>
      <c r="E3" s="57" t="s">
        <v>3</v>
      </c>
      <c r="F3" s="57"/>
      <c r="G3" s="57"/>
      <c r="H3" s="57"/>
      <c r="I3" s="57"/>
    </row>
    <row r="4" spans="3:9" ht="12.75">
      <c r="C4" s="5"/>
      <c r="E4" s="6"/>
      <c r="F4" s="7"/>
      <c r="G4" s="7"/>
      <c r="H4" s="7"/>
      <c r="I4" s="7"/>
    </row>
    <row r="5" spans="1:9" s="17" customFormat="1" ht="18.75">
      <c r="A5" s="58" t="s">
        <v>13</v>
      </c>
      <c r="B5" s="58"/>
      <c r="C5" s="58"/>
      <c r="D5" s="58"/>
      <c r="E5" s="58"/>
      <c r="F5" s="58"/>
      <c r="G5" s="58"/>
      <c r="H5" s="58"/>
      <c r="I5" s="58"/>
    </row>
    <row r="6" spans="1:9" ht="12.75">
      <c r="A6" s="7"/>
      <c r="B6" s="7"/>
      <c r="C6" s="7"/>
      <c r="D6" s="7"/>
      <c r="E6" s="7"/>
      <c r="F6" s="7"/>
      <c r="G6" s="7"/>
      <c r="H6" s="7"/>
      <c r="I6" s="7"/>
    </row>
    <row r="7" ht="13.5" thickBot="1">
      <c r="E7" s="6"/>
    </row>
    <row r="8" spans="1:18" ht="13.5" thickBot="1">
      <c r="A8" s="56" t="s">
        <v>4</v>
      </c>
      <c r="B8" s="56"/>
      <c r="C8" s="56"/>
      <c r="D8" s="56"/>
      <c r="E8" s="56"/>
      <c r="F8" s="56"/>
      <c r="G8" s="56"/>
      <c r="H8" s="56"/>
      <c r="I8" s="56"/>
      <c r="J8" s="56"/>
      <c r="K8" s="56"/>
      <c r="L8" s="56"/>
      <c r="M8" s="56"/>
      <c r="N8" s="56"/>
      <c r="O8" s="56"/>
      <c r="P8" s="56"/>
      <c r="Q8" s="56"/>
      <c r="R8" s="56"/>
    </row>
    <row r="9" ht="12.75">
      <c r="E9" s="6"/>
    </row>
    <row r="10" spans="1:7" ht="12.75">
      <c r="A10" s="8">
        <v>40704</v>
      </c>
      <c r="C10" s="9">
        <f>A11+17</f>
        <v>40</v>
      </c>
      <c r="E10" s="10" t="s">
        <v>30</v>
      </c>
      <c r="G10" s="11" t="s">
        <v>5</v>
      </c>
    </row>
    <row r="11" spans="1:7" ht="12.75">
      <c r="A11" s="12">
        <f>INT(MOD(INT((A10-2)/7)+0.6,52+5/28))+1</f>
        <v>23</v>
      </c>
      <c r="C11" s="13" t="s">
        <v>25</v>
      </c>
      <c r="E11" s="14"/>
      <c r="G11" s="8"/>
    </row>
    <row r="12" spans="5:7" ht="76.5" customHeight="1">
      <c r="E12" s="15" t="s">
        <v>282</v>
      </c>
      <c r="G12" s="16"/>
    </row>
    <row r="13" ht="12.75">
      <c r="E13" s="6" t="s">
        <v>31</v>
      </c>
    </row>
    <row r="15" spans="3:8" s="18" customFormat="1" ht="12.75" customHeight="1">
      <c r="C15" s="18" t="s">
        <v>7</v>
      </c>
      <c r="E15" s="19" t="s">
        <v>284</v>
      </c>
      <c r="F15" s="31"/>
      <c r="G15" s="31"/>
      <c r="H15" s="21"/>
    </row>
    <row r="16" ht="12.75">
      <c r="E16" s="6"/>
    </row>
    <row r="17" spans="1:7" ht="12.75">
      <c r="A17" s="8">
        <v>40702</v>
      </c>
      <c r="C17" s="9">
        <f>A18+17</f>
        <v>40</v>
      </c>
      <c r="E17" s="10" t="s">
        <v>283</v>
      </c>
      <c r="G17" s="11" t="s">
        <v>5</v>
      </c>
    </row>
    <row r="18" spans="1:7" ht="12.75">
      <c r="A18" s="12">
        <f>INT(MOD(INT((A17-2)/7)+0.6,52+5/28))+1</f>
        <v>23</v>
      </c>
      <c r="C18" s="13" t="s">
        <v>24</v>
      </c>
      <c r="E18" s="14"/>
      <c r="G18" s="8"/>
    </row>
    <row r="19" spans="5:7" ht="76.5" customHeight="1">
      <c r="E19" s="15" t="s">
        <v>109</v>
      </c>
      <c r="G19" s="16"/>
    </row>
    <row r="20" spans="1:9" ht="12.75">
      <c r="A20" s="24"/>
      <c r="B20" s="25"/>
      <c r="C20" s="25"/>
      <c r="D20" s="25"/>
      <c r="E20" s="25"/>
      <c r="F20" s="25"/>
      <c r="G20" s="25"/>
      <c r="H20" s="25"/>
      <c r="I20" s="25"/>
    </row>
    <row r="21" spans="1:7" ht="12.75">
      <c r="A21" s="8">
        <v>40701</v>
      </c>
      <c r="C21" s="9">
        <f>A22+17</f>
        <v>40</v>
      </c>
      <c r="E21" s="10" t="s">
        <v>15</v>
      </c>
      <c r="G21" s="11" t="s">
        <v>5</v>
      </c>
    </row>
    <row r="22" spans="1:7" ht="12.75">
      <c r="A22" s="12">
        <f>INT(MOD(INT((A21-2)/7)+0.6,52+5/28))+1</f>
        <v>23</v>
      </c>
      <c r="C22" s="13" t="s">
        <v>25</v>
      </c>
      <c r="E22" s="14"/>
      <c r="G22" s="8"/>
    </row>
    <row r="23" spans="5:7" ht="76.5" customHeight="1">
      <c r="E23" s="15" t="s">
        <v>109</v>
      </c>
      <c r="G23" s="16"/>
    </row>
    <row r="24" ht="12.75">
      <c r="E24" s="6"/>
    </row>
    <row r="25" spans="1:7" ht="12.75">
      <c r="A25" s="8">
        <v>40697</v>
      </c>
      <c r="C25" s="9">
        <f>A26+17</f>
        <v>39</v>
      </c>
      <c r="E25" s="50" t="s">
        <v>96</v>
      </c>
      <c r="G25" s="11" t="s">
        <v>5</v>
      </c>
    </row>
    <row r="26" spans="1:7" ht="12.75">
      <c r="A26" s="12">
        <f>INT(MOD(INT((A25-2)/7)+0.6,52+5/28))+1</f>
        <v>22</v>
      </c>
      <c r="C26" s="13" t="s">
        <v>24</v>
      </c>
      <c r="E26" s="51"/>
      <c r="G26" s="8"/>
    </row>
    <row r="27" spans="4:7" ht="76.5" customHeight="1">
      <c r="D27" s="17"/>
      <c r="E27" s="52" t="s">
        <v>251</v>
      </c>
      <c r="G27" s="16"/>
    </row>
    <row r="29" spans="1:7" ht="12.75">
      <c r="A29" s="8">
        <v>40695</v>
      </c>
      <c r="C29" s="9">
        <f>A30+17</f>
        <v>39</v>
      </c>
      <c r="E29" s="10" t="s">
        <v>36</v>
      </c>
      <c r="G29" s="11" t="s">
        <v>5</v>
      </c>
    </row>
    <row r="30" spans="1:7" ht="12.75">
      <c r="A30" s="12">
        <f>INT(MOD(INT((A29-2)/7)+0.6,52+5/28))+1</f>
        <v>22</v>
      </c>
      <c r="C30" s="13" t="s">
        <v>24</v>
      </c>
      <c r="E30" s="14"/>
      <c r="G30" s="8"/>
    </row>
    <row r="31" spans="5:7" ht="76.5" customHeight="1">
      <c r="E31" s="15" t="s">
        <v>281</v>
      </c>
      <c r="G31" s="16"/>
    </row>
    <row r="32" ht="12.75">
      <c r="E32" s="23"/>
    </row>
    <row r="33" spans="3:8" s="18" customFormat="1" ht="12.75" customHeight="1">
      <c r="C33" s="18" t="s">
        <v>7</v>
      </c>
      <c r="E33" s="19" t="s">
        <v>280</v>
      </c>
      <c r="F33" s="31"/>
      <c r="G33" s="31"/>
      <c r="H33" s="21"/>
    </row>
    <row r="34" ht="12.75">
      <c r="E34" s="6"/>
    </row>
    <row r="35" spans="1:7" ht="12.75">
      <c r="A35" s="8">
        <v>40694</v>
      </c>
      <c r="C35" s="9">
        <f>A36+17</f>
        <v>39</v>
      </c>
      <c r="E35" s="10" t="s">
        <v>26</v>
      </c>
      <c r="G35" s="11" t="s">
        <v>5</v>
      </c>
    </row>
    <row r="36" spans="1:7" ht="12.75">
      <c r="A36" s="12">
        <f>INT(MOD(INT((A35-2)/7)+0.6,52+5/28))+1</f>
        <v>22</v>
      </c>
      <c r="C36" s="13" t="s">
        <v>24</v>
      </c>
      <c r="E36" s="14"/>
      <c r="G36" s="8">
        <v>40695</v>
      </c>
    </row>
    <row r="37" spans="1:7" ht="90.75" customHeight="1">
      <c r="A37" s="1" t="s">
        <v>276</v>
      </c>
      <c r="E37" s="15" t="s">
        <v>279</v>
      </c>
      <c r="G37" s="16" t="s">
        <v>263</v>
      </c>
    </row>
    <row r="38" ht="12.75">
      <c r="E38" s="6" t="s">
        <v>28</v>
      </c>
    </row>
    <row r="39" ht="12.75">
      <c r="E39" s="6" t="s">
        <v>108</v>
      </c>
    </row>
    <row r="40" ht="12.75">
      <c r="E40" s="6"/>
    </row>
    <row r="41" spans="3:8" s="18" customFormat="1" ht="12.75" customHeight="1">
      <c r="C41" s="18" t="s">
        <v>7</v>
      </c>
      <c r="E41" s="19" t="s">
        <v>278</v>
      </c>
      <c r="F41" s="31"/>
      <c r="G41" s="31"/>
      <c r="H41" s="21"/>
    </row>
    <row r="42" ht="12.75">
      <c r="E42" s="6"/>
    </row>
    <row r="43" spans="1:7" ht="12.75">
      <c r="A43" s="8">
        <v>40690</v>
      </c>
      <c r="C43" s="9">
        <f>A44+17</f>
        <v>38</v>
      </c>
      <c r="E43" s="10" t="s">
        <v>36</v>
      </c>
      <c r="G43" s="11" t="s">
        <v>5</v>
      </c>
    </row>
    <row r="44" spans="1:7" ht="12.75">
      <c r="A44" s="12">
        <f>INT(MOD(INT((A43-2)/7)+0.6,52+5/28))+1</f>
        <v>21</v>
      </c>
      <c r="C44" s="13" t="s">
        <v>25</v>
      </c>
      <c r="E44" s="14"/>
      <c r="G44" s="8"/>
    </row>
    <row r="45" spans="1:7" ht="76.5" customHeight="1">
      <c r="A45" s="55"/>
      <c r="E45" s="15" t="s">
        <v>277</v>
      </c>
      <c r="G45" s="16"/>
    </row>
    <row r="46" ht="12.75">
      <c r="E46" s="6"/>
    </row>
    <row r="47" spans="1:7" ht="12.75">
      <c r="A47" s="8">
        <v>40688</v>
      </c>
      <c r="C47" s="9">
        <f>A48+17</f>
        <v>38</v>
      </c>
      <c r="E47" s="10" t="s">
        <v>65</v>
      </c>
      <c r="G47" s="11" t="s">
        <v>5</v>
      </c>
    </row>
    <row r="48" spans="1:7" ht="12.75">
      <c r="A48" s="12">
        <f>INT(MOD(INT((A47-2)/7)+0.6,52+5/28))+1</f>
        <v>21</v>
      </c>
      <c r="C48" s="13" t="s">
        <v>24</v>
      </c>
      <c r="E48" s="14"/>
      <c r="G48" s="8">
        <v>40690</v>
      </c>
    </row>
    <row r="49" spans="5:7" ht="76.5" customHeight="1">
      <c r="E49" s="15" t="s">
        <v>270</v>
      </c>
      <c r="G49" s="16" t="s">
        <v>271</v>
      </c>
    </row>
    <row r="50" ht="12.75">
      <c r="E50" s="6"/>
    </row>
    <row r="51" spans="1:9" ht="12.75">
      <c r="A51" s="8">
        <v>40687</v>
      </c>
      <c r="C51" s="9">
        <f>A52+17</f>
        <v>38</v>
      </c>
      <c r="E51" s="10" t="s">
        <v>30</v>
      </c>
      <c r="G51" s="11" t="s">
        <v>5</v>
      </c>
      <c r="I51" s="11" t="s">
        <v>5</v>
      </c>
    </row>
    <row r="52" spans="1:9" ht="12.75">
      <c r="A52" s="12">
        <f>INT(MOD(INT((A51-2)/7)+0.6,52+5/28))+1</f>
        <v>21</v>
      </c>
      <c r="C52" s="13" t="s">
        <v>25</v>
      </c>
      <c r="E52" s="14"/>
      <c r="G52" s="8">
        <v>40688</v>
      </c>
      <c r="I52" s="8">
        <v>40690</v>
      </c>
    </row>
    <row r="53" spans="5:9" ht="76.5" customHeight="1">
      <c r="E53" s="15" t="s">
        <v>34</v>
      </c>
      <c r="G53" s="16" t="s">
        <v>268</v>
      </c>
      <c r="I53" s="16" t="s">
        <v>269</v>
      </c>
    </row>
    <row r="54" ht="12.75">
      <c r="E54" s="6" t="s">
        <v>35</v>
      </c>
    </row>
    <row r="56" spans="1:7" ht="12.75">
      <c r="A56" s="8">
        <v>40683</v>
      </c>
      <c r="C56" s="9">
        <f>A57+17</f>
        <v>37</v>
      </c>
      <c r="E56" s="10" t="s">
        <v>36</v>
      </c>
      <c r="G56" s="11" t="s">
        <v>5</v>
      </c>
    </row>
    <row r="57" spans="1:7" ht="12.75">
      <c r="A57" s="12">
        <f>INT(MOD(INT((A56-2)/7)+0.6,52+5/28))+1</f>
        <v>20</v>
      </c>
      <c r="C57" s="13" t="s">
        <v>24</v>
      </c>
      <c r="E57" s="14"/>
      <c r="G57" s="8"/>
    </row>
    <row r="58" spans="5:7" ht="76.5" customHeight="1">
      <c r="E58" s="15" t="s">
        <v>267</v>
      </c>
      <c r="G58" s="16"/>
    </row>
    <row r="59" ht="12.75">
      <c r="E59" s="6" t="s">
        <v>262</v>
      </c>
    </row>
    <row r="60" ht="12.75">
      <c r="E60" s="6"/>
    </row>
    <row r="61" spans="3:8" s="18" customFormat="1" ht="12.75" customHeight="1">
      <c r="C61" s="18" t="s">
        <v>7</v>
      </c>
      <c r="E61" s="19" t="s">
        <v>223</v>
      </c>
      <c r="F61" s="20"/>
      <c r="G61" s="20"/>
      <c r="H61" s="21"/>
    </row>
    <row r="63" spans="1:7" ht="12.75">
      <c r="A63" s="8">
        <v>40681</v>
      </c>
      <c r="C63" s="9">
        <f>A64+17</f>
        <v>37</v>
      </c>
      <c r="E63" s="10" t="s">
        <v>36</v>
      </c>
      <c r="G63" s="11" t="s">
        <v>5</v>
      </c>
    </row>
    <row r="64" spans="1:7" ht="12.75">
      <c r="A64" s="12">
        <f>INT(MOD(INT((A63-2)/7)+0.6,52+5/28))+1</f>
        <v>20</v>
      </c>
      <c r="C64" s="13" t="s">
        <v>24</v>
      </c>
      <c r="E64" s="14"/>
      <c r="G64" s="8"/>
    </row>
    <row r="65" spans="5:7" ht="76.5" customHeight="1">
      <c r="E65" s="15" t="s">
        <v>129</v>
      </c>
      <c r="G65" s="16"/>
    </row>
    <row r="66" ht="12.75">
      <c r="E66" s="6"/>
    </row>
    <row r="67" spans="1:7" ht="12.75">
      <c r="A67" s="8">
        <v>40680</v>
      </c>
      <c r="C67" s="9">
        <f>A68+17</f>
        <v>37</v>
      </c>
      <c r="E67" s="10" t="s">
        <v>85</v>
      </c>
      <c r="G67" s="11" t="s">
        <v>5</v>
      </c>
    </row>
    <row r="68" spans="1:7" ht="12.75">
      <c r="A68" s="12">
        <f>INT(MOD(INT((A67-2)/7)+0.6,52+5/28))+1</f>
        <v>20</v>
      </c>
      <c r="C68" s="13" t="s">
        <v>25</v>
      </c>
      <c r="E68" s="14"/>
      <c r="G68" s="8">
        <v>40683</v>
      </c>
    </row>
    <row r="69" spans="1:7" ht="89.25" customHeight="1">
      <c r="A69" s="53"/>
      <c r="E69" s="15" t="s">
        <v>266</v>
      </c>
      <c r="G69" s="16" t="s">
        <v>272</v>
      </c>
    </row>
    <row r="70" ht="12.75">
      <c r="E70" s="6" t="s">
        <v>33</v>
      </c>
    </row>
    <row r="71" ht="12.75">
      <c r="E71" s="6"/>
    </row>
    <row r="72" spans="1:7" ht="12.75">
      <c r="A72" s="8">
        <v>40676</v>
      </c>
      <c r="C72" s="9">
        <f>A73+17</f>
        <v>36</v>
      </c>
      <c r="E72" s="50" t="s">
        <v>32</v>
      </c>
      <c r="G72" s="11" t="s">
        <v>5</v>
      </c>
    </row>
    <row r="73" spans="1:7" ht="12.75">
      <c r="A73" s="12">
        <f>INT(MOD(INT((A72-2)/7)+0.6,52+5/28))+1</f>
        <v>19</v>
      </c>
      <c r="C73" s="13" t="s">
        <v>25</v>
      </c>
      <c r="E73" s="51"/>
      <c r="G73" s="8"/>
    </row>
    <row r="74" spans="4:7" ht="76.5" customHeight="1">
      <c r="D74" s="17"/>
      <c r="E74" s="52" t="s">
        <v>273</v>
      </c>
      <c r="G74" s="16"/>
    </row>
    <row r="75" ht="12.75">
      <c r="E75" s="6"/>
    </row>
    <row r="76" spans="3:8" s="18" customFormat="1" ht="12.75" customHeight="1">
      <c r="C76" s="18" t="s">
        <v>7</v>
      </c>
      <c r="E76" s="19" t="s">
        <v>265</v>
      </c>
      <c r="F76" s="20"/>
      <c r="G76" s="20"/>
      <c r="H76" s="21"/>
    </row>
    <row r="78" spans="1:7" ht="12.75">
      <c r="A78" s="8">
        <v>40675</v>
      </c>
      <c r="C78" s="9">
        <f>A79+17</f>
        <v>36</v>
      </c>
      <c r="E78" s="50" t="s">
        <v>16</v>
      </c>
      <c r="G78" s="11" t="s">
        <v>5</v>
      </c>
    </row>
    <row r="79" spans="1:7" ht="12.75">
      <c r="A79" s="12">
        <f>INT(MOD(INT((A78-2)/7)+0.6,52+5/28))+1</f>
        <v>19</v>
      </c>
      <c r="C79" s="13" t="s">
        <v>14</v>
      </c>
      <c r="E79" s="51"/>
      <c r="G79" s="8"/>
    </row>
    <row r="80" spans="4:7" ht="76.5" customHeight="1">
      <c r="D80" s="17"/>
      <c r="E80" s="54" t="s">
        <v>259</v>
      </c>
      <c r="G80" s="16"/>
    </row>
    <row r="81" ht="12.75">
      <c r="E81" s="6"/>
    </row>
    <row r="82" spans="3:8" s="18" customFormat="1" ht="12.75" customHeight="1">
      <c r="C82" s="18" t="s">
        <v>7</v>
      </c>
      <c r="E82" s="19" t="s">
        <v>264</v>
      </c>
      <c r="F82" s="20"/>
      <c r="G82" s="20"/>
      <c r="H82" s="21"/>
    </row>
    <row r="84" spans="1:7" ht="12.75">
      <c r="A84" s="8">
        <v>40674</v>
      </c>
      <c r="C84" s="9">
        <f>A85+17</f>
        <v>36</v>
      </c>
      <c r="E84" s="10" t="s">
        <v>36</v>
      </c>
      <c r="G84" s="11" t="s">
        <v>5</v>
      </c>
    </row>
    <row r="85" spans="1:7" ht="12.75">
      <c r="A85" s="12">
        <f>INT(MOD(INT((A84-2)/7)+0.6,52+5/28))+1</f>
        <v>19</v>
      </c>
      <c r="C85" s="13" t="s">
        <v>24</v>
      </c>
      <c r="E85" s="14"/>
      <c r="G85" s="8"/>
    </row>
    <row r="86" spans="5:7" ht="76.5" customHeight="1">
      <c r="E86" s="15" t="s">
        <v>274</v>
      </c>
      <c r="G86" s="16"/>
    </row>
    <row r="87" ht="12.75">
      <c r="E87" s="6"/>
    </row>
    <row r="88" spans="3:8" s="18" customFormat="1" ht="12.75" customHeight="1">
      <c r="C88" s="18" t="s">
        <v>7</v>
      </c>
      <c r="E88" s="19" t="s">
        <v>223</v>
      </c>
      <c r="F88" s="20"/>
      <c r="G88" s="20"/>
      <c r="H88" s="21"/>
    </row>
    <row r="90" spans="1:7" ht="12.75">
      <c r="A90" s="8">
        <v>40673</v>
      </c>
      <c r="C90" s="9">
        <f>A91+17</f>
        <v>36</v>
      </c>
      <c r="E90" s="10" t="s">
        <v>85</v>
      </c>
      <c r="G90" s="11" t="s">
        <v>5</v>
      </c>
    </row>
    <row r="91" spans="1:7" ht="12.75">
      <c r="A91" s="12">
        <f>INT(MOD(INT((A90-2)/7)+0.6,52+5/28))+1</f>
        <v>19</v>
      </c>
      <c r="C91" s="13" t="s">
        <v>25</v>
      </c>
      <c r="E91" s="14"/>
      <c r="G91" s="8">
        <v>40676</v>
      </c>
    </row>
    <row r="92" spans="5:7" ht="76.5" customHeight="1">
      <c r="E92" s="15" t="s">
        <v>254</v>
      </c>
      <c r="G92" s="16" t="s">
        <v>275</v>
      </c>
    </row>
    <row r="93" ht="12.75">
      <c r="E93" s="6" t="s">
        <v>37</v>
      </c>
    </row>
    <row r="94" ht="12.75">
      <c r="E94" s="6" t="s">
        <v>260</v>
      </c>
    </row>
    <row r="95" ht="12.75">
      <c r="E95" s="6" t="s">
        <v>261</v>
      </c>
    </row>
    <row r="96" ht="12.75">
      <c r="E96" s="6"/>
    </row>
    <row r="97" spans="1:7" ht="12.75">
      <c r="A97" s="8">
        <v>40669</v>
      </c>
      <c r="C97" s="9">
        <f>A98+17</f>
        <v>35</v>
      </c>
      <c r="E97" s="10" t="s">
        <v>36</v>
      </c>
      <c r="G97" s="11"/>
    </row>
    <row r="98" spans="1:7" ht="12.75">
      <c r="A98" s="12">
        <f>INT(MOD(INT((A97-2)/7)+0.6,52+5/28))+1</f>
        <v>18</v>
      </c>
      <c r="C98" s="13" t="s">
        <v>24</v>
      </c>
      <c r="E98" s="14"/>
      <c r="G98" s="8"/>
    </row>
    <row r="99" spans="5:7" ht="76.5" customHeight="1">
      <c r="E99" s="15" t="s">
        <v>253</v>
      </c>
      <c r="G99" s="16"/>
    </row>
    <row r="100" ht="12.75">
      <c r="E100" s="6"/>
    </row>
    <row r="101" spans="3:8" s="18" customFormat="1" ht="12.75" customHeight="1">
      <c r="C101" s="18" t="s">
        <v>7</v>
      </c>
      <c r="E101" s="19" t="s">
        <v>258</v>
      </c>
      <c r="F101" s="20"/>
      <c r="G101" s="20"/>
      <c r="H101" s="21"/>
    </row>
    <row r="103" spans="1:7" ht="12.75">
      <c r="A103" s="8">
        <v>40667</v>
      </c>
      <c r="C103" s="9">
        <f>A104+17</f>
        <v>35</v>
      </c>
      <c r="E103" s="10" t="s">
        <v>36</v>
      </c>
      <c r="G103" s="11" t="s">
        <v>5</v>
      </c>
    </row>
    <row r="104" spans="1:7" ht="12.75">
      <c r="A104" s="12">
        <f>INT(MOD(INT((A103-2)/7)+0.6,52+5/28))+1</f>
        <v>18</v>
      </c>
      <c r="C104" s="13" t="s">
        <v>24</v>
      </c>
      <c r="E104" s="14"/>
      <c r="G104" s="8">
        <v>40675</v>
      </c>
    </row>
    <row r="105" spans="5:7" ht="76.5" customHeight="1">
      <c r="E105" s="15" t="s">
        <v>257</v>
      </c>
      <c r="G105" s="16" t="s">
        <v>18</v>
      </c>
    </row>
    <row r="107" spans="3:8" s="18" customFormat="1" ht="12.75" customHeight="1">
      <c r="C107" s="18" t="s">
        <v>7</v>
      </c>
      <c r="E107" s="19" t="s">
        <v>258</v>
      </c>
      <c r="F107" s="20"/>
      <c r="G107" s="20"/>
      <c r="H107" s="21"/>
    </row>
    <row r="109" spans="1:7" ht="12.75">
      <c r="A109" s="8">
        <v>40666</v>
      </c>
      <c r="C109" s="9">
        <f>A110+17</f>
        <v>35</v>
      </c>
      <c r="E109" s="10" t="s">
        <v>30</v>
      </c>
      <c r="G109" s="11" t="s">
        <v>5</v>
      </c>
    </row>
    <row r="110" spans="1:7" ht="12.75">
      <c r="A110" s="12">
        <f>INT(MOD(INT((A109-2)/7)+0.6,52+5/28))+1</f>
        <v>18</v>
      </c>
      <c r="C110" s="13" t="s">
        <v>25</v>
      </c>
      <c r="E110" s="14"/>
      <c r="G110" s="8">
        <v>40669</v>
      </c>
    </row>
    <row r="111" spans="5:7" ht="76.5" customHeight="1">
      <c r="E111" s="15" t="s">
        <v>38</v>
      </c>
      <c r="G111" s="16" t="s">
        <v>106</v>
      </c>
    </row>
    <row r="112" ht="12.75">
      <c r="E112" s="6" t="s">
        <v>40</v>
      </c>
    </row>
    <row r="113" ht="12.75">
      <c r="E113" s="6"/>
    </row>
    <row r="114" spans="3:8" s="18" customFormat="1" ht="12.75" customHeight="1">
      <c r="C114" s="18" t="s">
        <v>7</v>
      </c>
      <c r="E114" s="19" t="s">
        <v>256</v>
      </c>
      <c r="F114" s="20"/>
      <c r="G114" s="20"/>
      <c r="H114" s="21"/>
    </row>
    <row r="116" spans="1:7" ht="12.75">
      <c r="A116" s="8">
        <v>40662</v>
      </c>
      <c r="C116" s="9">
        <f>A117+17</f>
        <v>34</v>
      </c>
      <c r="E116" s="10" t="s">
        <v>36</v>
      </c>
      <c r="G116" s="11" t="s">
        <v>5</v>
      </c>
    </row>
    <row r="117" spans="1:7" ht="12.75">
      <c r="A117" s="12">
        <f>INT(MOD(INT((A116-2)/7)+0.6,52+5/28))+1</f>
        <v>17</v>
      </c>
      <c r="C117" s="13" t="s">
        <v>25</v>
      </c>
      <c r="E117" s="14"/>
      <c r="G117" s="8"/>
    </row>
    <row r="118" spans="5:7" ht="83.25" customHeight="1">
      <c r="E118" s="15" t="s">
        <v>255</v>
      </c>
      <c r="G118" s="16"/>
    </row>
    <row r="119" ht="12.75">
      <c r="E119" s="6"/>
    </row>
    <row r="120" spans="3:8" s="18" customFormat="1" ht="12.75" customHeight="1">
      <c r="C120" s="18" t="s">
        <v>7</v>
      </c>
      <c r="E120" s="19" t="s">
        <v>227</v>
      </c>
      <c r="F120" s="20"/>
      <c r="G120" s="20"/>
      <c r="H120" s="21"/>
    </row>
    <row r="122" spans="1:9" ht="12.75">
      <c r="A122" s="8">
        <v>40660</v>
      </c>
      <c r="C122" s="9">
        <f>A123+17</f>
        <v>34</v>
      </c>
      <c r="E122" s="10" t="s">
        <v>65</v>
      </c>
      <c r="G122" s="11" t="s">
        <v>5</v>
      </c>
      <c r="I122" s="11" t="s">
        <v>5</v>
      </c>
    </row>
    <row r="123" spans="1:9" ht="12.75">
      <c r="A123" s="12">
        <f>INT(MOD(INT((A122-2)/7)+0.6,52+5/28))+1</f>
        <v>17</v>
      </c>
      <c r="C123" s="13" t="s">
        <v>24</v>
      </c>
      <c r="E123" s="14"/>
      <c r="G123" s="8">
        <v>40662</v>
      </c>
      <c r="I123" s="8">
        <v>40662</v>
      </c>
    </row>
    <row r="124" spans="5:9" ht="76.5" customHeight="1">
      <c r="E124" s="15" t="s">
        <v>252</v>
      </c>
      <c r="G124" s="16" t="s">
        <v>103</v>
      </c>
      <c r="I124" s="16" t="s">
        <v>44</v>
      </c>
    </row>
    <row r="125" ht="12.75">
      <c r="E125" s="6"/>
    </row>
    <row r="126" spans="1:7" ht="12.75">
      <c r="A126" s="8">
        <v>40659</v>
      </c>
      <c r="C126" s="9">
        <f>A127+17</f>
        <v>34</v>
      </c>
      <c r="E126" s="10" t="s">
        <v>30</v>
      </c>
      <c r="G126" s="11" t="s">
        <v>5</v>
      </c>
    </row>
    <row r="127" spans="1:7" ht="12.75">
      <c r="A127" s="12">
        <f>INT(MOD(INT((A126-2)/7)+0.6,52+5/28))+1</f>
        <v>17</v>
      </c>
      <c r="C127" s="13" t="s">
        <v>25</v>
      </c>
      <c r="E127" s="14"/>
      <c r="G127" s="8"/>
    </row>
    <row r="128" spans="5:7" ht="76.5" customHeight="1">
      <c r="E128" s="15" t="s">
        <v>41</v>
      </c>
      <c r="G128" s="16"/>
    </row>
    <row r="129" ht="12.75">
      <c r="E129" s="6" t="s">
        <v>42</v>
      </c>
    </row>
    <row r="130" ht="13.5" thickBot="1">
      <c r="E130" s="6"/>
    </row>
    <row r="131" spans="1:18" ht="13.5" thickBot="1">
      <c r="A131" s="56" t="s">
        <v>8</v>
      </c>
      <c r="B131" s="56"/>
      <c r="C131" s="56"/>
      <c r="D131" s="56"/>
      <c r="E131" s="56"/>
      <c r="F131" s="56"/>
      <c r="G131" s="56"/>
      <c r="H131" s="56"/>
      <c r="I131" s="56"/>
      <c r="J131" s="56"/>
      <c r="K131" s="56"/>
      <c r="L131" s="56"/>
      <c r="M131" s="56"/>
      <c r="N131" s="56"/>
      <c r="O131" s="56"/>
      <c r="P131" s="56"/>
      <c r="Q131" s="56"/>
      <c r="R131" s="56"/>
    </row>
    <row r="132" ht="12.75">
      <c r="E132" s="6"/>
    </row>
    <row r="133" spans="1:7" ht="12.75">
      <c r="A133" s="8">
        <v>40641</v>
      </c>
      <c r="C133" s="9">
        <f>A134+17</f>
        <v>31</v>
      </c>
      <c r="E133" s="10" t="s">
        <v>21</v>
      </c>
      <c r="G133" s="11" t="s">
        <v>5</v>
      </c>
    </row>
    <row r="134" spans="1:7" ht="12.75">
      <c r="A134" s="12">
        <f>INT(MOD(INT((A133-2)/7)+0.6,52+5/28))+1</f>
        <v>14</v>
      </c>
      <c r="C134" s="13" t="s">
        <v>24</v>
      </c>
      <c r="E134" s="14"/>
      <c r="G134" s="8"/>
    </row>
    <row r="135" spans="5:7" ht="76.5" customHeight="1">
      <c r="E135" s="15" t="s">
        <v>105</v>
      </c>
      <c r="G135" s="16"/>
    </row>
    <row r="137" spans="1:7" ht="12.75">
      <c r="A137" s="8">
        <v>40639</v>
      </c>
      <c r="C137" s="9">
        <f>A138+17</f>
        <v>31</v>
      </c>
      <c r="E137" s="10" t="s">
        <v>21</v>
      </c>
      <c r="G137" s="11" t="s">
        <v>5</v>
      </c>
    </row>
    <row r="138" spans="1:7" ht="12.75">
      <c r="A138" s="12">
        <f>INT(MOD(INT((A137-2)/7)+0.6,52+5/28))+1</f>
        <v>14</v>
      </c>
      <c r="C138" s="13" t="s">
        <v>24</v>
      </c>
      <c r="E138" s="14"/>
      <c r="G138" s="8"/>
    </row>
    <row r="139" spans="5:7" ht="76.5" customHeight="1">
      <c r="E139" s="15" t="s">
        <v>104</v>
      </c>
      <c r="G139" s="16"/>
    </row>
    <row r="140" ht="12.75">
      <c r="E140" s="6" t="s">
        <v>249</v>
      </c>
    </row>
    <row r="142" spans="3:8" s="18" customFormat="1" ht="12.75" customHeight="1">
      <c r="C142" s="18" t="s">
        <v>7</v>
      </c>
      <c r="E142" s="19"/>
      <c r="F142" s="20"/>
      <c r="G142" s="20"/>
      <c r="H142" s="21"/>
    </row>
    <row r="144" spans="1:7" ht="12.75">
      <c r="A144" s="8">
        <v>40638</v>
      </c>
      <c r="C144" s="9">
        <f>A145+17</f>
        <v>31</v>
      </c>
      <c r="E144" s="10" t="s">
        <v>21</v>
      </c>
      <c r="G144" s="11" t="s">
        <v>5</v>
      </c>
    </row>
    <row r="145" spans="1:7" ht="12.75">
      <c r="A145" s="12">
        <f>INT(MOD(INT((A144-2)/7)+0.6,52+5/28))+1</f>
        <v>14</v>
      </c>
      <c r="C145" s="13" t="s">
        <v>25</v>
      </c>
      <c r="E145" s="14"/>
      <c r="G145" s="8"/>
    </row>
    <row r="146" spans="5:7" ht="76.5" customHeight="1">
      <c r="E146" s="15" t="s">
        <v>248</v>
      </c>
      <c r="G146" s="16"/>
    </row>
    <row r="147" ht="12.75">
      <c r="E147" s="6"/>
    </row>
    <row r="148" spans="1:7" ht="12.75">
      <c r="A148" s="8">
        <v>40634</v>
      </c>
      <c r="C148" s="9">
        <f>A149+17</f>
        <v>30</v>
      </c>
      <c r="E148" s="10" t="s">
        <v>32</v>
      </c>
      <c r="G148" s="11" t="s">
        <v>5</v>
      </c>
    </row>
    <row r="149" spans="1:7" ht="12.75">
      <c r="A149" s="12">
        <f>INT(MOD(INT((A148-2)/7)+0.6,52+5/28))+1</f>
        <v>13</v>
      </c>
      <c r="C149" s="13" t="s">
        <v>25</v>
      </c>
      <c r="E149" s="14"/>
      <c r="G149" s="8">
        <v>40639</v>
      </c>
    </row>
    <row r="150" spans="5:7" ht="76.5" customHeight="1">
      <c r="E150" s="15" t="s">
        <v>246</v>
      </c>
      <c r="F150" s="44"/>
      <c r="G150" s="16" t="s">
        <v>250</v>
      </c>
    </row>
    <row r="151" ht="12.75">
      <c r="E151" s="6"/>
    </row>
    <row r="152" spans="3:8" s="18" customFormat="1" ht="12.75" customHeight="1">
      <c r="C152" s="18" t="s">
        <v>7</v>
      </c>
      <c r="E152" s="19" t="s">
        <v>247</v>
      </c>
      <c r="F152" s="20"/>
      <c r="G152" s="20"/>
      <c r="H152" s="21"/>
    </row>
    <row r="154" spans="1:9" ht="12.75">
      <c r="A154" s="8">
        <v>40632</v>
      </c>
      <c r="C154" s="9">
        <f>A155+17</f>
        <v>30</v>
      </c>
      <c r="E154" s="10" t="s">
        <v>56</v>
      </c>
      <c r="G154" s="11" t="s">
        <v>5</v>
      </c>
      <c r="I154" s="11" t="s">
        <v>5</v>
      </c>
    </row>
    <row r="155" spans="1:9" ht="12.75">
      <c r="A155" s="12">
        <f>INT(MOD(INT((A154-2)/7)+0.6,52+5/28))+1</f>
        <v>13</v>
      </c>
      <c r="C155" s="13" t="s">
        <v>24</v>
      </c>
      <c r="E155" s="14"/>
      <c r="G155" s="8">
        <v>40634</v>
      </c>
      <c r="I155" s="8">
        <v>40634</v>
      </c>
    </row>
    <row r="156" spans="5:9" ht="76.5" customHeight="1">
      <c r="E156" s="15" t="s">
        <v>245</v>
      </c>
      <c r="G156" s="16" t="s">
        <v>102</v>
      </c>
      <c r="I156" s="16" t="s">
        <v>244</v>
      </c>
    </row>
    <row r="158" spans="1:7" ht="12.75">
      <c r="A158" s="8">
        <v>40631</v>
      </c>
      <c r="C158" s="9">
        <f>A159+17</f>
        <v>30</v>
      </c>
      <c r="E158" s="10" t="s">
        <v>30</v>
      </c>
      <c r="G158" s="11" t="s">
        <v>5</v>
      </c>
    </row>
    <row r="159" spans="1:7" ht="12.75">
      <c r="A159" s="12">
        <f>INT(MOD(INT((A158-2)/7)+0.6,52+5/28))+1</f>
        <v>13</v>
      </c>
      <c r="C159" s="13" t="s">
        <v>25</v>
      </c>
      <c r="E159" s="14"/>
      <c r="G159" s="8"/>
    </row>
    <row r="160" spans="5:7" ht="76.5" customHeight="1">
      <c r="E160" s="15" t="s">
        <v>46</v>
      </c>
      <c r="G160" s="16"/>
    </row>
    <row r="161" ht="12.75">
      <c r="E161" s="6" t="s">
        <v>47</v>
      </c>
    </row>
    <row r="163" spans="3:8" s="18" customFormat="1" ht="12.75" customHeight="1">
      <c r="C163" s="18" t="s">
        <v>7</v>
      </c>
      <c r="E163" s="19" t="s">
        <v>243</v>
      </c>
      <c r="F163" s="20"/>
      <c r="G163" s="20"/>
      <c r="H163" s="21"/>
    </row>
    <row r="165" spans="1:7" ht="12.75">
      <c r="A165" s="8">
        <v>40627</v>
      </c>
      <c r="C165" s="9">
        <f>A166+17</f>
        <v>29</v>
      </c>
      <c r="E165" s="10" t="s">
        <v>43</v>
      </c>
      <c r="G165" s="11" t="s">
        <v>5</v>
      </c>
    </row>
    <row r="166" spans="1:7" ht="12.75">
      <c r="A166" s="12">
        <f>INT(MOD(INT((A165-2)/7)+0.6,52+5/28))+1</f>
        <v>12</v>
      </c>
      <c r="C166" s="13" t="s">
        <v>24</v>
      </c>
      <c r="E166" s="14"/>
      <c r="G166" s="8">
        <v>40632</v>
      </c>
    </row>
    <row r="167" spans="5:7" ht="76.5" customHeight="1">
      <c r="E167" s="15" t="s">
        <v>242</v>
      </c>
      <c r="G167" s="16" t="s">
        <v>237</v>
      </c>
    </row>
    <row r="168" ht="12.75">
      <c r="E168" s="6"/>
    </row>
    <row r="169" spans="1:7" ht="12.75">
      <c r="A169" s="8">
        <v>40625</v>
      </c>
      <c r="C169" s="9">
        <f>A170+17</f>
        <v>29</v>
      </c>
      <c r="E169" s="10" t="s">
        <v>36</v>
      </c>
      <c r="G169" s="11" t="s">
        <v>5</v>
      </c>
    </row>
    <row r="170" spans="1:7" ht="12.75">
      <c r="A170" s="12">
        <f>INT(MOD(INT((A169-2)/7)+0.6,52+5/28))+1</f>
        <v>12</v>
      </c>
      <c r="C170" s="13" t="s">
        <v>24</v>
      </c>
      <c r="E170" s="14"/>
      <c r="G170" s="8"/>
    </row>
    <row r="171" spans="5:7" ht="76.5" customHeight="1">
      <c r="E171" s="15" t="s">
        <v>240</v>
      </c>
      <c r="G171" s="16"/>
    </row>
    <row r="173" spans="3:8" s="18" customFormat="1" ht="12.75" customHeight="1">
      <c r="C173" s="18" t="s">
        <v>7</v>
      </c>
      <c r="E173" s="59" t="s">
        <v>241</v>
      </c>
      <c r="F173" s="60"/>
      <c r="G173" s="61"/>
      <c r="H173" s="21"/>
    </row>
    <row r="175" spans="1:7" ht="11.25" customHeight="1">
      <c r="A175" s="8">
        <v>40624</v>
      </c>
      <c r="C175" s="9">
        <f>A176+17</f>
        <v>29</v>
      </c>
      <c r="E175" s="10" t="s">
        <v>30</v>
      </c>
      <c r="G175" s="11" t="s">
        <v>5</v>
      </c>
    </row>
    <row r="176" spans="1:7" ht="12.75">
      <c r="A176" s="12">
        <f>INT(MOD(INT((A175-2)/7)+0.6,52+5/28))+1</f>
        <v>12</v>
      </c>
      <c r="C176" s="13" t="s">
        <v>25</v>
      </c>
      <c r="E176" s="14"/>
      <c r="G176" s="8">
        <v>40625</v>
      </c>
    </row>
    <row r="177" spans="5:7" ht="76.5" customHeight="1">
      <c r="E177" s="15" t="s">
        <v>48</v>
      </c>
      <c r="G177" s="16" t="s">
        <v>239</v>
      </c>
    </row>
    <row r="178" ht="12.75">
      <c r="E178" s="6" t="s">
        <v>49</v>
      </c>
    </row>
    <row r="180" spans="3:8" s="18" customFormat="1" ht="12.75" customHeight="1">
      <c r="C180" s="18" t="s">
        <v>7</v>
      </c>
      <c r="E180" s="19" t="s">
        <v>238</v>
      </c>
      <c r="F180" s="20"/>
      <c r="G180" s="20"/>
      <c r="H180" s="21"/>
    </row>
    <row r="181" ht="12.75">
      <c r="E181" s="6"/>
    </row>
    <row r="182" spans="1:7" ht="12.75">
      <c r="A182" s="8">
        <v>40620</v>
      </c>
      <c r="C182" s="9">
        <f>A183+17</f>
        <v>28</v>
      </c>
      <c r="E182" s="10" t="s">
        <v>32</v>
      </c>
      <c r="G182" s="11" t="s">
        <v>5</v>
      </c>
    </row>
    <row r="183" spans="1:7" ht="12.75">
      <c r="A183" s="12">
        <f>INT(MOD(INT((A182-2)/7)+0.6,52+5/28))+1</f>
        <v>11</v>
      </c>
      <c r="C183" s="13" t="s">
        <v>25</v>
      </c>
      <c r="E183" s="14"/>
      <c r="G183" s="8">
        <v>40625</v>
      </c>
    </row>
    <row r="184" spans="5:7" ht="76.5" customHeight="1">
      <c r="E184" s="15" t="s">
        <v>235</v>
      </c>
      <c r="G184" s="16" t="s">
        <v>236</v>
      </c>
    </row>
    <row r="185" ht="12.75">
      <c r="E185" s="6"/>
    </row>
    <row r="186" spans="1:7" ht="12.75">
      <c r="A186" s="8">
        <v>40618</v>
      </c>
      <c r="C186" s="9">
        <f>A187+17</f>
        <v>28</v>
      </c>
      <c r="E186" s="10" t="s">
        <v>36</v>
      </c>
      <c r="G186" s="11" t="s">
        <v>5</v>
      </c>
    </row>
    <row r="187" spans="1:7" ht="12.75">
      <c r="A187" s="12">
        <f>INT(MOD(INT((A186-2)/7)+0.6,52+5/28))+1</f>
        <v>11</v>
      </c>
      <c r="C187" s="13" t="s">
        <v>24</v>
      </c>
      <c r="E187" s="14"/>
      <c r="G187" s="8"/>
    </row>
    <row r="188" spans="5:7" ht="76.5" customHeight="1">
      <c r="E188" s="15" t="s">
        <v>234</v>
      </c>
      <c r="G188" s="16"/>
    </row>
    <row r="190" spans="1:7" ht="12.75">
      <c r="A190" s="8">
        <v>40617</v>
      </c>
      <c r="C190" s="9">
        <f>A191+17</f>
        <v>28</v>
      </c>
      <c r="E190" s="10" t="s">
        <v>30</v>
      </c>
      <c r="G190" s="11" t="s">
        <v>5</v>
      </c>
    </row>
    <row r="191" spans="1:7" ht="12.75">
      <c r="A191" s="12">
        <f>INT(MOD(INT((A190-2)/7)+0.6,52+5/28))+1</f>
        <v>11</v>
      </c>
      <c r="C191" s="13" t="s">
        <v>24</v>
      </c>
      <c r="E191" s="14"/>
      <c r="G191" s="8"/>
    </row>
    <row r="192" spans="5:7" ht="76.5" customHeight="1">
      <c r="E192" s="15" t="s">
        <v>50</v>
      </c>
      <c r="G192" s="16"/>
    </row>
    <row r="193" ht="12.75">
      <c r="E193" s="6" t="s">
        <v>51</v>
      </c>
    </row>
    <row r="194" ht="12.75">
      <c r="I194" s="27"/>
    </row>
    <row r="195" spans="3:8" s="18" customFormat="1" ht="12.75" customHeight="1">
      <c r="C195" s="18" t="s">
        <v>7</v>
      </c>
      <c r="E195" s="19"/>
      <c r="F195" s="20"/>
      <c r="G195" s="20"/>
      <c r="H195" s="21"/>
    </row>
    <row r="196" spans="5:8" s="18" customFormat="1" ht="12.75" customHeight="1">
      <c r="E196" s="1"/>
      <c r="F196" s="20"/>
      <c r="G196" s="20"/>
      <c r="H196" s="21"/>
    </row>
    <row r="197" spans="1:7" ht="12.75">
      <c r="A197" s="8">
        <v>40613</v>
      </c>
      <c r="C197" s="9">
        <f>A198+17</f>
        <v>27</v>
      </c>
      <c r="E197" s="10" t="s">
        <v>233</v>
      </c>
      <c r="G197" s="11" t="s">
        <v>5</v>
      </c>
    </row>
    <row r="198" spans="1:7" ht="12.75">
      <c r="A198" s="12">
        <f>INT(MOD(INT((A197-2)/7)+0.6,52+5/28))+1</f>
        <v>10</v>
      </c>
      <c r="C198" s="13" t="s">
        <v>25</v>
      </c>
      <c r="E198" s="14"/>
      <c r="G198" s="8">
        <v>40618</v>
      </c>
    </row>
    <row r="199" spans="5:7" ht="76.5" customHeight="1">
      <c r="E199" s="15" t="s">
        <v>232</v>
      </c>
      <c r="G199" s="16" t="s">
        <v>101</v>
      </c>
    </row>
    <row r="200" ht="12.75">
      <c r="E200" s="6"/>
    </row>
    <row r="201" spans="3:8" s="18" customFormat="1" ht="12.75" customHeight="1">
      <c r="C201" s="18" t="s">
        <v>7</v>
      </c>
      <c r="E201" s="19" t="s">
        <v>231</v>
      </c>
      <c r="F201" s="20"/>
      <c r="G201" s="20"/>
      <c r="H201" s="21"/>
    </row>
    <row r="203" spans="1:7" ht="12.75">
      <c r="A203" s="8">
        <v>40611</v>
      </c>
      <c r="C203" s="9">
        <f>A204+17</f>
        <v>27</v>
      </c>
      <c r="E203" s="10" t="s">
        <v>36</v>
      </c>
      <c r="G203" s="11" t="s">
        <v>5</v>
      </c>
    </row>
    <row r="204" spans="1:7" ht="12.75">
      <c r="A204" s="12">
        <f>INT(MOD(INT((A203-2)/7)+0.6,52+5/28))+1</f>
        <v>10</v>
      </c>
      <c r="C204" s="13" t="s">
        <v>24</v>
      </c>
      <c r="E204" s="14"/>
      <c r="G204" s="8">
        <v>40613</v>
      </c>
    </row>
    <row r="205" spans="5:7" ht="76.5" customHeight="1">
      <c r="E205" s="15" t="s">
        <v>228</v>
      </c>
      <c r="G205" s="15" t="s">
        <v>230</v>
      </c>
    </row>
    <row r="207" spans="3:9" s="18" customFormat="1" ht="12.75" customHeight="1">
      <c r="C207" s="18" t="s">
        <v>7</v>
      </c>
      <c r="E207" s="19" t="s">
        <v>227</v>
      </c>
      <c r="F207" s="31"/>
      <c r="G207" s="31"/>
      <c r="H207" s="32"/>
      <c r="I207" s="33"/>
    </row>
    <row r="209" spans="1:7" ht="12.75">
      <c r="A209" s="8">
        <v>40610</v>
      </c>
      <c r="C209" s="9">
        <f>A210+17</f>
        <v>27</v>
      </c>
      <c r="E209" s="10" t="s">
        <v>36</v>
      </c>
      <c r="G209" s="11" t="s">
        <v>5</v>
      </c>
    </row>
    <row r="210" spans="1:7" ht="12.75">
      <c r="A210" s="12">
        <f>INT(MOD(INT((A209-2)/7)+0.6,52+5/28))+1</f>
        <v>10</v>
      </c>
      <c r="C210" s="13" t="s">
        <v>25</v>
      </c>
      <c r="E210" s="14"/>
      <c r="G210" s="8"/>
    </row>
    <row r="211" spans="5:7" ht="76.5" customHeight="1">
      <c r="E211" s="15" t="s">
        <v>229</v>
      </c>
      <c r="G211" s="16"/>
    </row>
    <row r="212" ht="12.75">
      <c r="E212" s="6"/>
    </row>
    <row r="213" spans="1:9" ht="12.75">
      <c r="A213" s="8">
        <v>40606</v>
      </c>
      <c r="C213" s="9">
        <f>A214+17</f>
        <v>26</v>
      </c>
      <c r="E213" s="10" t="s">
        <v>32</v>
      </c>
      <c r="G213" s="11" t="s">
        <v>5</v>
      </c>
      <c r="I213" s="11" t="s">
        <v>5</v>
      </c>
    </row>
    <row r="214" spans="1:9" ht="12.75">
      <c r="A214" s="12">
        <f>INT(MOD(INT((A213-2)/7)+0.6,52+5/28))+1</f>
        <v>9</v>
      </c>
      <c r="C214" s="13" t="s">
        <v>25</v>
      </c>
      <c r="E214" s="14"/>
      <c r="G214" s="8">
        <v>40610</v>
      </c>
      <c r="I214" s="8">
        <v>40610</v>
      </c>
    </row>
    <row r="215" spans="5:9" ht="108" customHeight="1">
      <c r="E215" s="49" t="s">
        <v>224</v>
      </c>
      <c r="G215" s="16" t="s">
        <v>220</v>
      </c>
      <c r="I215" s="16" t="s">
        <v>226</v>
      </c>
    </row>
    <row r="217" spans="3:8" s="18" customFormat="1" ht="12.75" customHeight="1">
      <c r="C217" s="18" t="s">
        <v>7</v>
      </c>
      <c r="E217" s="19" t="s">
        <v>225</v>
      </c>
      <c r="F217" s="20"/>
      <c r="G217" s="20"/>
      <c r="H217" s="21"/>
    </row>
    <row r="218" ht="12.75">
      <c r="E218" s="6"/>
    </row>
    <row r="219" spans="1:7" ht="12.75">
      <c r="A219" s="8">
        <v>40604</v>
      </c>
      <c r="C219" s="9">
        <f>A220+17</f>
        <v>26</v>
      </c>
      <c r="E219" s="10" t="s">
        <v>36</v>
      </c>
      <c r="G219" s="11" t="s">
        <v>5</v>
      </c>
    </row>
    <row r="220" spans="1:7" ht="12.75">
      <c r="A220" s="12">
        <f>INT(MOD(INT((A219-2)/7)+0.6,52+5/28))+1</f>
        <v>9</v>
      </c>
      <c r="C220" s="13" t="s">
        <v>24</v>
      </c>
      <c r="E220" s="14"/>
      <c r="G220" s="8">
        <v>40606</v>
      </c>
    </row>
    <row r="221" spans="5:7" ht="76.5" customHeight="1">
      <c r="E221" s="15" t="s">
        <v>129</v>
      </c>
      <c r="G221" s="16" t="s">
        <v>99</v>
      </c>
    </row>
    <row r="222" ht="12.75">
      <c r="E222" s="6"/>
    </row>
    <row r="223" spans="3:8" s="18" customFormat="1" ht="12.75" customHeight="1">
      <c r="C223" s="18" t="s">
        <v>7</v>
      </c>
      <c r="E223" s="19" t="s">
        <v>223</v>
      </c>
      <c r="F223" s="20"/>
      <c r="G223" s="20"/>
      <c r="H223" s="21"/>
    </row>
    <row r="225" spans="1:7" ht="12.75">
      <c r="A225" s="8">
        <v>40603</v>
      </c>
      <c r="C225" s="9">
        <f>A226+17</f>
        <v>26</v>
      </c>
      <c r="E225" s="10" t="s">
        <v>30</v>
      </c>
      <c r="G225" s="11" t="s">
        <v>5</v>
      </c>
    </row>
    <row r="226" spans="1:7" ht="12.75">
      <c r="A226" s="12">
        <f>INT(MOD(INT((A225-2)/7)+0.6,52+5/28))+1</f>
        <v>9</v>
      </c>
      <c r="C226" s="13" t="s">
        <v>25</v>
      </c>
      <c r="E226" s="14"/>
      <c r="G226" s="8"/>
    </row>
    <row r="227" spans="5:7" ht="76.5" customHeight="1">
      <c r="E227" s="15" t="s">
        <v>54</v>
      </c>
      <c r="G227" s="16"/>
    </row>
    <row r="228" ht="12.75">
      <c r="E228" s="6" t="s">
        <v>55</v>
      </c>
    </row>
    <row r="230" spans="3:8" s="18" customFormat="1" ht="12.75" customHeight="1">
      <c r="C230" s="18" t="s">
        <v>7</v>
      </c>
      <c r="E230" s="19" t="s">
        <v>223</v>
      </c>
      <c r="F230" s="20"/>
      <c r="G230" s="20"/>
      <c r="H230" s="21"/>
    </row>
    <row r="231" ht="13.5" thickBot="1"/>
    <row r="232" spans="1:18" ht="13.5" thickBot="1">
      <c r="A232" s="56">
        <v>6554</v>
      </c>
      <c r="B232" s="56"/>
      <c r="C232" s="56"/>
      <c r="D232" s="56"/>
      <c r="E232" s="56"/>
      <c r="F232" s="56"/>
      <c r="G232" s="56"/>
      <c r="H232" s="56"/>
      <c r="I232" s="56"/>
      <c r="J232" s="56"/>
      <c r="K232" s="56"/>
      <c r="L232" s="56"/>
      <c r="M232" s="56"/>
      <c r="N232" s="56"/>
      <c r="O232" s="56"/>
      <c r="P232" s="56"/>
      <c r="Q232" s="56"/>
      <c r="R232" s="56"/>
    </row>
    <row r="234" spans="1:7" ht="12.75">
      <c r="A234" s="8">
        <v>40585</v>
      </c>
      <c r="C234" s="9">
        <f>A235+17</f>
        <v>23</v>
      </c>
      <c r="E234" s="10" t="s">
        <v>100</v>
      </c>
      <c r="G234" s="11" t="s">
        <v>5</v>
      </c>
    </row>
    <row r="235" spans="1:7" ht="12.75">
      <c r="A235" s="12">
        <f>INT(MOD(INT((A234-2)/7)+0.6,52+5/28))+1</f>
        <v>6</v>
      </c>
      <c r="C235" s="13" t="s">
        <v>24</v>
      </c>
      <c r="E235" s="14"/>
      <c r="G235" s="8"/>
    </row>
    <row r="236" spans="5:9" ht="76.5" customHeight="1">
      <c r="E236" s="16" t="s">
        <v>109</v>
      </c>
      <c r="G236" s="16"/>
      <c r="I236" s="35"/>
    </row>
    <row r="238" spans="1:7" ht="12.75">
      <c r="A238" s="8">
        <v>40584</v>
      </c>
      <c r="C238" s="9">
        <f>A239+17</f>
        <v>23</v>
      </c>
      <c r="E238" s="10" t="s">
        <v>16</v>
      </c>
      <c r="G238" s="11" t="s">
        <v>5</v>
      </c>
    </row>
    <row r="239" spans="1:7" ht="12.75">
      <c r="A239" s="12">
        <f>INT(MOD(INT((A238-2)/7)+0.6,52+5/28))+1</f>
        <v>6</v>
      </c>
      <c r="C239" s="13" t="s">
        <v>25</v>
      </c>
      <c r="E239" s="14"/>
      <c r="G239" s="8"/>
    </row>
    <row r="240" spans="5:7" ht="76.5" customHeight="1">
      <c r="E240" s="37" t="s">
        <v>221</v>
      </c>
      <c r="G240" s="16"/>
    </row>
    <row r="242" spans="3:8" s="18" customFormat="1" ht="12.75" customHeight="1">
      <c r="C242" s="18" t="s">
        <v>7</v>
      </c>
      <c r="E242" s="19"/>
      <c r="F242" s="20"/>
      <c r="G242" s="20"/>
      <c r="H242" s="21"/>
    </row>
    <row r="244" spans="1:7" ht="12.75">
      <c r="A244" s="8">
        <v>40583</v>
      </c>
      <c r="C244" s="9">
        <f>A245+17</f>
        <v>23</v>
      </c>
      <c r="E244" s="10" t="s">
        <v>36</v>
      </c>
      <c r="G244" s="11" t="s">
        <v>5</v>
      </c>
    </row>
    <row r="245" spans="1:7" ht="12.75">
      <c r="A245" s="12">
        <f>INT(MOD(INT((A244-2)/7)+0.6,52+5/28))+1</f>
        <v>6</v>
      </c>
      <c r="C245" s="13" t="s">
        <v>24</v>
      </c>
      <c r="E245" s="14"/>
      <c r="G245" s="8"/>
    </row>
    <row r="246" spans="5:7" ht="76.5" customHeight="1">
      <c r="E246" s="15" t="s">
        <v>222</v>
      </c>
      <c r="G246" s="16"/>
    </row>
    <row r="248" spans="1:7" ht="12.75">
      <c r="A248" s="8">
        <v>40582</v>
      </c>
      <c r="C248" s="9">
        <f>A249+17</f>
        <v>23</v>
      </c>
      <c r="E248" s="10" t="s">
        <v>30</v>
      </c>
      <c r="G248" s="11" t="s">
        <v>5</v>
      </c>
    </row>
    <row r="249" spans="1:7" ht="12.75">
      <c r="A249" s="12">
        <f>INT(MOD(INT((A248-2)/7)+0.6,52+5/28))+1</f>
        <v>6</v>
      </c>
      <c r="C249" s="13" t="s">
        <v>25</v>
      </c>
      <c r="E249" s="14"/>
      <c r="G249" s="8">
        <v>40584</v>
      </c>
    </row>
    <row r="250" spans="5:7" ht="76.5" customHeight="1">
      <c r="E250" s="15" t="s">
        <v>57</v>
      </c>
      <c r="G250" s="16" t="s">
        <v>18</v>
      </c>
    </row>
    <row r="251" ht="12.75">
      <c r="E251" s="6" t="s">
        <v>58</v>
      </c>
    </row>
    <row r="253" spans="1:7" ht="12.75">
      <c r="A253" s="8">
        <v>40578</v>
      </c>
      <c r="C253" s="9">
        <f>A254+17</f>
        <v>22</v>
      </c>
      <c r="E253" s="10" t="s">
        <v>36</v>
      </c>
      <c r="G253" s="11" t="s">
        <v>5</v>
      </c>
    </row>
    <row r="254" spans="1:7" ht="12.75">
      <c r="A254" s="12">
        <f>INT(MOD(INT((A253-2)/7)+0.6,52+5/28))+1</f>
        <v>5</v>
      </c>
      <c r="C254" s="13" t="s">
        <v>25</v>
      </c>
      <c r="E254" s="14"/>
      <c r="G254" s="8"/>
    </row>
    <row r="255" spans="5:7" ht="76.5" customHeight="1">
      <c r="E255" s="15" t="s">
        <v>219</v>
      </c>
      <c r="G255" s="16"/>
    </row>
    <row r="257" spans="1:7" ht="12.75">
      <c r="A257" s="8">
        <v>40576</v>
      </c>
      <c r="C257" s="9">
        <f>A258+17</f>
        <v>22</v>
      </c>
      <c r="E257" s="10" t="s">
        <v>36</v>
      </c>
      <c r="G257" s="11" t="s">
        <v>5</v>
      </c>
    </row>
    <row r="258" spans="1:7" ht="12.75">
      <c r="A258" s="12">
        <f>INT(MOD(INT((A257-2)/7)+0.6,52+5/28))+1</f>
        <v>5</v>
      </c>
      <c r="C258" s="13" t="s">
        <v>24</v>
      </c>
      <c r="E258" s="14"/>
      <c r="G258" s="8"/>
    </row>
    <row r="259" spans="5:7" ht="76.5" customHeight="1">
      <c r="E259" s="15" t="s">
        <v>218</v>
      </c>
      <c r="G259" s="16"/>
    </row>
    <row r="261" spans="1:7" ht="12.75">
      <c r="A261" s="8">
        <v>40575</v>
      </c>
      <c r="C261" s="9">
        <f>A262+17</f>
        <v>22</v>
      </c>
      <c r="E261" s="10" t="s">
        <v>30</v>
      </c>
      <c r="G261" s="11" t="s">
        <v>5</v>
      </c>
    </row>
    <row r="262" spans="1:7" ht="12.75">
      <c r="A262" s="12">
        <f>INT(MOD(INT((A261-2)/7)+0.6,52+5/28))+1</f>
        <v>5</v>
      </c>
      <c r="C262" s="13" t="s">
        <v>25</v>
      </c>
      <c r="E262" s="14"/>
      <c r="G262" s="8">
        <v>40576</v>
      </c>
    </row>
    <row r="263" spans="5:7" ht="76.5" customHeight="1">
      <c r="E263" s="15" t="s">
        <v>59</v>
      </c>
      <c r="G263" s="16" t="s">
        <v>27</v>
      </c>
    </row>
    <row r="264" ht="12.75">
      <c r="E264" s="6" t="s">
        <v>60</v>
      </c>
    </row>
    <row r="265" ht="12.75">
      <c r="E265" s="6" t="s">
        <v>29</v>
      </c>
    </row>
    <row r="267" spans="1:7" ht="12.75">
      <c r="A267" s="8">
        <v>40571</v>
      </c>
      <c r="C267" s="9">
        <f>A268+17</f>
        <v>21</v>
      </c>
      <c r="E267" s="10" t="s">
        <v>56</v>
      </c>
      <c r="G267" s="11" t="s">
        <v>5</v>
      </c>
    </row>
    <row r="268" spans="1:7" ht="12.75">
      <c r="A268" s="12">
        <f>INT(MOD(INT((A267-2)/7)+0.6,52+5/28))+1</f>
        <v>4</v>
      </c>
      <c r="C268" s="13" t="s">
        <v>24</v>
      </c>
      <c r="E268" s="14"/>
      <c r="G268" s="8">
        <v>40578</v>
      </c>
    </row>
    <row r="269" spans="5:7" ht="76.5" customHeight="1">
      <c r="E269" s="15" t="s">
        <v>217</v>
      </c>
      <c r="G269" s="16" t="s">
        <v>53</v>
      </c>
    </row>
    <row r="270" ht="12.75">
      <c r="E270" s="6"/>
    </row>
    <row r="271" spans="3:8" s="18" customFormat="1" ht="12.75" customHeight="1">
      <c r="C271" s="18" t="s">
        <v>7</v>
      </c>
      <c r="E271" s="19" t="s">
        <v>216</v>
      </c>
      <c r="F271" s="20"/>
      <c r="G271" s="20"/>
      <c r="H271" s="21"/>
    </row>
    <row r="273" spans="1:7" ht="12.75">
      <c r="A273" s="8">
        <v>40569</v>
      </c>
      <c r="C273" s="9">
        <f>A274+17</f>
        <v>21</v>
      </c>
      <c r="E273" s="10" t="s">
        <v>36</v>
      </c>
      <c r="G273" s="11" t="s">
        <v>5</v>
      </c>
    </row>
    <row r="274" spans="1:7" ht="12.75">
      <c r="A274" s="12">
        <f>INT(MOD(INT((A273-2)/7)+0.6,52+5/28))+1</f>
        <v>4</v>
      </c>
      <c r="C274" s="13" t="s">
        <v>24</v>
      </c>
      <c r="E274" s="14"/>
      <c r="G274" s="8">
        <v>40571</v>
      </c>
    </row>
    <row r="275" spans="5:7" ht="76.5" customHeight="1">
      <c r="E275" s="15" t="s">
        <v>215</v>
      </c>
      <c r="G275" s="16" t="s">
        <v>20</v>
      </c>
    </row>
    <row r="276" ht="12.75">
      <c r="E276" s="6"/>
    </row>
    <row r="277" spans="3:8" s="18" customFormat="1" ht="12.75" customHeight="1">
      <c r="C277" s="18" t="s">
        <v>7</v>
      </c>
      <c r="E277" s="19" t="s">
        <v>214</v>
      </c>
      <c r="F277" s="20"/>
      <c r="G277" s="20"/>
      <c r="H277" s="21"/>
    </row>
    <row r="279" spans="1:7" ht="12.75">
      <c r="A279" s="8">
        <v>40568</v>
      </c>
      <c r="C279" s="9">
        <f>A280+17</f>
        <v>21</v>
      </c>
      <c r="E279" s="10" t="s">
        <v>30</v>
      </c>
      <c r="G279" s="11" t="s">
        <v>5</v>
      </c>
    </row>
    <row r="280" spans="1:7" ht="12.75">
      <c r="A280" s="12">
        <f>INT(MOD(INT((A279-2)/7)+0.6,52+5/28))+1</f>
        <v>4</v>
      </c>
      <c r="C280" s="13" t="s">
        <v>25</v>
      </c>
      <c r="E280" s="14"/>
      <c r="G280" s="8"/>
    </row>
    <row r="281" spans="5:7" ht="76.5" customHeight="1">
      <c r="E281" s="15" t="s">
        <v>61</v>
      </c>
      <c r="G281" s="16"/>
    </row>
    <row r="282" ht="12.75">
      <c r="E282" s="6" t="s">
        <v>62</v>
      </c>
    </row>
    <row r="284" spans="3:8" s="18" customFormat="1" ht="12.75" customHeight="1">
      <c r="C284" s="18" t="s">
        <v>7</v>
      </c>
      <c r="E284" s="19" t="s">
        <v>213</v>
      </c>
      <c r="F284" s="20"/>
      <c r="G284" s="20"/>
      <c r="H284" s="21"/>
    </row>
    <row r="286" spans="1:7" ht="12.75">
      <c r="A286" s="8">
        <v>40564</v>
      </c>
      <c r="C286" s="9">
        <f>A287+17</f>
        <v>20</v>
      </c>
      <c r="E286" s="10" t="s">
        <v>32</v>
      </c>
      <c r="G286" s="11" t="s">
        <v>5</v>
      </c>
    </row>
    <row r="287" spans="1:7" ht="12.75">
      <c r="A287" s="12">
        <f>INT(MOD(INT((A286-2)/7)+0.6,52+5/28))+1</f>
        <v>3</v>
      </c>
      <c r="C287" s="13" t="s">
        <v>25</v>
      </c>
      <c r="E287" s="14"/>
      <c r="G287" s="8"/>
    </row>
    <row r="288" spans="5:7" ht="76.5" customHeight="1">
      <c r="E288" s="15" t="s">
        <v>212</v>
      </c>
      <c r="G288" s="16"/>
    </row>
    <row r="290" spans="1:7" ht="12.75">
      <c r="A290" s="8">
        <v>40562</v>
      </c>
      <c r="C290" s="9">
        <f>A291+17</f>
        <v>20</v>
      </c>
      <c r="E290" s="10" t="s">
        <v>32</v>
      </c>
      <c r="G290" s="11" t="s">
        <v>5</v>
      </c>
    </row>
    <row r="291" spans="1:7" ht="12.75">
      <c r="A291" s="12">
        <f>INT(MOD(INT((A290-2)/7)+0.6,52+5/28))+1</f>
        <v>3</v>
      </c>
      <c r="C291" s="13" t="s">
        <v>24</v>
      </c>
      <c r="E291" s="14"/>
      <c r="G291" s="8">
        <v>40564</v>
      </c>
    </row>
    <row r="292" spans="5:7" ht="76.5" customHeight="1">
      <c r="E292" s="15" t="s">
        <v>211</v>
      </c>
      <c r="G292" s="16" t="s">
        <v>206</v>
      </c>
    </row>
    <row r="294" spans="1:7" ht="12.75">
      <c r="A294" s="8">
        <v>40561</v>
      </c>
      <c r="C294" s="9">
        <f>A295+17</f>
        <v>20</v>
      </c>
      <c r="E294" s="10" t="s">
        <v>209</v>
      </c>
      <c r="G294" s="11" t="s">
        <v>5</v>
      </c>
    </row>
    <row r="295" spans="1:7" ht="12.75">
      <c r="A295" s="12">
        <f>INT(MOD(INT((A294-2)/7)+0.6,52+5/28))+1</f>
        <v>3</v>
      </c>
      <c r="C295" s="13" t="s">
        <v>25</v>
      </c>
      <c r="E295" s="14"/>
      <c r="G295" s="34">
        <v>40562</v>
      </c>
    </row>
    <row r="296" spans="5:7" ht="76.5" customHeight="1">
      <c r="E296" s="15" t="s">
        <v>208</v>
      </c>
      <c r="G296" s="16" t="s">
        <v>207</v>
      </c>
    </row>
    <row r="298" spans="3:8" s="18" customFormat="1" ht="12.75" customHeight="1">
      <c r="C298" s="18" t="s">
        <v>7</v>
      </c>
      <c r="E298" s="19" t="s">
        <v>210</v>
      </c>
      <c r="F298" s="20"/>
      <c r="G298" s="20"/>
      <c r="H298" s="21"/>
    </row>
    <row r="300" spans="1:7" ht="12.75">
      <c r="A300" s="8">
        <v>40557</v>
      </c>
      <c r="C300" s="9">
        <f>A301+17</f>
        <v>19</v>
      </c>
      <c r="E300" s="10" t="s">
        <v>64</v>
      </c>
      <c r="G300" s="11" t="s">
        <v>5</v>
      </c>
    </row>
    <row r="301" spans="1:7" ht="12.75">
      <c r="A301" s="12">
        <f>INT(MOD(INT((A300-2)/7)+0.6,52+5/28))+1</f>
        <v>2</v>
      </c>
      <c r="C301" s="13" t="s">
        <v>24</v>
      </c>
      <c r="E301" s="14"/>
      <c r="G301" s="8"/>
    </row>
    <row r="302" spans="5:7" ht="76.5" customHeight="1">
      <c r="E302" s="28"/>
      <c r="G302" s="16"/>
    </row>
    <row r="304" spans="3:8" s="18" customFormat="1" ht="12.75" customHeight="1">
      <c r="C304" s="18" t="s">
        <v>7</v>
      </c>
      <c r="E304" s="19"/>
      <c r="F304" s="20"/>
      <c r="G304" s="20"/>
      <c r="H304" s="21"/>
    </row>
    <row r="306" spans="1:7" ht="12.75">
      <c r="A306" s="8">
        <v>40555</v>
      </c>
      <c r="C306" s="9">
        <f>A307+17</f>
        <v>19</v>
      </c>
      <c r="E306" s="10" t="s">
        <v>183</v>
      </c>
      <c r="G306" s="11" t="s">
        <v>5</v>
      </c>
    </row>
    <row r="307" spans="1:7" ht="12.75">
      <c r="A307" s="12">
        <f>INT(MOD(INT((A306-2)/7)+0.6,52+5/28))+1</f>
        <v>2</v>
      </c>
      <c r="C307" s="13" t="s">
        <v>6</v>
      </c>
      <c r="E307" s="14"/>
      <c r="G307" s="8"/>
    </row>
    <row r="308" spans="5:7" ht="76.5" customHeight="1">
      <c r="E308" s="37" t="s">
        <v>205</v>
      </c>
      <c r="G308" s="16"/>
    </row>
    <row r="310" spans="3:8" s="18" customFormat="1" ht="12.75" customHeight="1">
      <c r="C310" s="18" t="s">
        <v>7</v>
      </c>
      <c r="E310" s="19"/>
      <c r="F310" s="20"/>
      <c r="G310" s="20"/>
      <c r="H310" s="21"/>
    </row>
    <row r="311" spans="1:9" ht="12.75">
      <c r="A311" s="24"/>
      <c r="B311" s="25"/>
      <c r="C311" s="25"/>
      <c r="D311" s="25"/>
      <c r="E311" s="25"/>
      <c r="F311" s="25"/>
      <c r="G311" s="25"/>
      <c r="H311" s="25"/>
      <c r="I311" s="25"/>
    </row>
    <row r="312" spans="1:7" ht="12.75">
      <c r="A312" s="8">
        <v>40554</v>
      </c>
      <c r="C312" s="9">
        <f>A313+17</f>
        <v>19</v>
      </c>
      <c r="E312" s="10" t="s">
        <v>182</v>
      </c>
      <c r="G312" s="11" t="s">
        <v>5</v>
      </c>
    </row>
    <row r="313" spans="1:7" ht="12.75">
      <c r="A313" s="12">
        <f>INT(MOD(INT((A312-2)/7)+0.6,52+5/28))+1</f>
        <v>2</v>
      </c>
      <c r="C313" s="13" t="s">
        <v>6</v>
      </c>
      <c r="E313" s="14"/>
      <c r="G313" s="8"/>
    </row>
    <row r="314" spans="5:7" ht="76.5" customHeight="1">
      <c r="E314" s="37"/>
      <c r="G314" s="16"/>
    </row>
    <row r="316" spans="3:8" s="18" customFormat="1" ht="12.75" customHeight="1">
      <c r="C316" s="18" t="s">
        <v>7</v>
      </c>
      <c r="E316" s="19"/>
      <c r="F316" s="20"/>
      <c r="G316" s="20"/>
      <c r="H316" s="21"/>
    </row>
    <row r="317" ht="12.75">
      <c r="E317" s="27"/>
    </row>
    <row r="318" spans="1:7" ht="12.75">
      <c r="A318" s="8">
        <v>40550</v>
      </c>
      <c r="C318" s="9">
        <f>A319+17</f>
        <v>18</v>
      </c>
      <c r="E318" s="10" t="s">
        <v>36</v>
      </c>
      <c r="G318" s="11" t="s">
        <v>5</v>
      </c>
    </row>
    <row r="319" spans="1:7" ht="12.75">
      <c r="A319" s="12">
        <f>INT(MOD(INT((A318-2)/7)+0.6,52+5/28))+1</f>
        <v>1</v>
      </c>
      <c r="C319" s="13" t="s">
        <v>25</v>
      </c>
      <c r="E319" s="14"/>
      <c r="G319" s="8">
        <v>40561</v>
      </c>
    </row>
    <row r="320" spans="5:7" ht="76.5" customHeight="1">
      <c r="E320" s="15" t="s">
        <v>203</v>
      </c>
      <c r="G320" s="16" t="s">
        <v>204</v>
      </c>
    </row>
    <row r="322" spans="3:8" s="18" customFormat="1" ht="12.75" customHeight="1">
      <c r="C322" s="18" t="s">
        <v>7</v>
      </c>
      <c r="E322" s="19"/>
      <c r="F322" s="20"/>
      <c r="G322" s="20"/>
      <c r="H322" s="21"/>
    </row>
    <row r="323" spans="1:9" ht="12.75">
      <c r="A323" s="24"/>
      <c r="B323" s="25"/>
      <c r="C323" s="25"/>
      <c r="D323" s="25"/>
      <c r="E323" s="25"/>
      <c r="F323" s="25"/>
      <c r="G323" s="25"/>
      <c r="H323" s="25"/>
      <c r="I323" s="25"/>
    </row>
    <row r="324" spans="1:7" ht="12.75">
      <c r="A324" s="8">
        <v>40548</v>
      </c>
      <c r="C324" s="9">
        <f>A325+17</f>
        <v>18</v>
      </c>
      <c r="E324" s="10" t="s">
        <v>43</v>
      </c>
      <c r="G324" s="11" t="s">
        <v>5</v>
      </c>
    </row>
    <row r="325" spans="1:9" ht="12.75">
      <c r="A325" s="12">
        <f>INT(MOD(INT((A324-2)/7)+0.6,52+5/28))+1</f>
        <v>1</v>
      </c>
      <c r="C325" s="13" t="s">
        <v>24</v>
      </c>
      <c r="E325" s="14"/>
      <c r="G325" s="8">
        <v>40555</v>
      </c>
      <c r="I325" s="26"/>
    </row>
    <row r="326" spans="5:9" ht="76.5" customHeight="1">
      <c r="E326" s="15" t="s">
        <v>201</v>
      </c>
      <c r="G326" s="16" t="s">
        <v>22</v>
      </c>
      <c r="I326" s="30"/>
    </row>
    <row r="327" spans="1:9" ht="12.75">
      <c r="A327" s="7"/>
      <c r="B327" s="7"/>
      <c r="C327" s="7"/>
      <c r="D327" s="7"/>
      <c r="E327" s="7"/>
      <c r="F327" s="7"/>
      <c r="G327" s="7"/>
      <c r="H327" s="7"/>
      <c r="I327" s="7"/>
    </row>
    <row r="328" spans="3:9" s="18" customFormat="1" ht="12.75" customHeight="1">
      <c r="C328" s="18" t="s">
        <v>7</v>
      </c>
      <c r="E328" s="19" t="s">
        <v>200</v>
      </c>
      <c r="F328" s="20"/>
      <c r="G328" s="20"/>
      <c r="H328" s="21"/>
      <c r="I328" s="21"/>
    </row>
    <row r="329" spans="1:9" ht="12.75">
      <c r="A329" s="24"/>
      <c r="B329" s="25"/>
      <c r="C329" s="25"/>
      <c r="D329" s="25"/>
      <c r="E329" s="25"/>
      <c r="F329" s="25"/>
      <c r="G329" s="25"/>
      <c r="H329" s="25"/>
      <c r="I329" s="25"/>
    </row>
    <row r="330" spans="1:7" ht="12.75">
      <c r="A330" s="8">
        <v>40547</v>
      </c>
      <c r="C330" s="9">
        <f>A331+17</f>
        <v>18</v>
      </c>
      <c r="E330" s="10" t="s">
        <v>30</v>
      </c>
      <c r="G330" s="11" t="s">
        <v>5</v>
      </c>
    </row>
    <row r="331" spans="1:7" ht="12.75">
      <c r="A331" s="12">
        <f>INT(MOD(INT((A330-2)/7)+0.6,52+5/28))+1</f>
        <v>1</v>
      </c>
      <c r="C331" s="13" t="s">
        <v>25</v>
      </c>
      <c r="E331" s="14"/>
      <c r="G331" s="8">
        <v>40550</v>
      </c>
    </row>
    <row r="332" spans="5:7" ht="76.5" customHeight="1">
      <c r="E332" s="15" t="s">
        <v>199</v>
      </c>
      <c r="G332" s="16" t="s">
        <v>202</v>
      </c>
    </row>
    <row r="333" ht="12.75">
      <c r="E333" s="27" t="s">
        <v>63</v>
      </c>
    </row>
    <row r="334" spans="1:9" ht="12.75">
      <c r="A334" s="24"/>
      <c r="B334" s="25"/>
      <c r="C334" s="25"/>
      <c r="D334" s="25"/>
      <c r="E334" s="25"/>
      <c r="F334" s="25"/>
      <c r="G334" s="25"/>
      <c r="H334" s="25"/>
      <c r="I334" s="25"/>
    </row>
    <row r="335" spans="3:9" s="18" customFormat="1" ht="12.75" customHeight="1">
      <c r="C335" s="18" t="s">
        <v>7</v>
      </c>
      <c r="E335" s="19" t="s">
        <v>198</v>
      </c>
      <c r="F335" s="20"/>
      <c r="G335" s="20"/>
      <c r="H335" s="21"/>
      <c r="I335" s="21"/>
    </row>
    <row r="336" spans="1:9" ht="13.5" thickBot="1">
      <c r="A336" s="24"/>
      <c r="B336" s="25"/>
      <c r="C336" s="25"/>
      <c r="D336" s="25"/>
      <c r="E336" s="25"/>
      <c r="F336" s="25"/>
      <c r="G336" s="25"/>
      <c r="H336" s="25"/>
      <c r="I336" s="25"/>
    </row>
    <row r="337" spans="1:18" ht="13.5" thickBot="1">
      <c r="A337" s="56" t="s">
        <v>9</v>
      </c>
      <c r="B337" s="56"/>
      <c r="C337" s="56"/>
      <c r="D337" s="56"/>
      <c r="E337" s="56"/>
      <c r="F337" s="56"/>
      <c r="G337" s="56"/>
      <c r="H337" s="56"/>
      <c r="I337" s="56"/>
      <c r="J337" s="56"/>
      <c r="K337" s="56"/>
      <c r="L337" s="56"/>
      <c r="M337" s="56"/>
      <c r="N337" s="56"/>
      <c r="O337" s="56"/>
      <c r="P337" s="56"/>
      <c r="Q337" s="56"/>
      <c r="R337" s="56"/>
    </row>
    <row r="338" spans="1:9" ht="12.75">
      <c r="A338" s="24"/>
      <c r="B338" s="25"/>
      <c r="C338" s="25"/>
      <c r="D338" s="25"/>
      <c r="E338" s="25"/>
      <c r="F338" s="25"/>
      <c r="G338" s="25"/>
      <c r="H338" s="25"/>
      <c r="I338" s="25"/>
    </row>
    <row r="339" spans="1:10" ht="12.75">
      <c r="A339" s="8">
        <v>40529</v>
      </c>
      <c r="C339" s="9">
        <f>A340-35</f>
        <v>15</v>
      </c>
      <c r="E339" s="10" t="s">
        <v>32</v>
      </c>
      <c r="G339" s="11" t="s">
        <v>5</v>
      </c>
      <c r="I339" s="11" t="s">
        <v>5</v>
      </c>
      <c r="J339" s="45"/>
    </row>
    <row r="340" spans="1:10" ht="12.75">
      <c r="A340" s="12">
        <f>INT(MOD(INT((A339-2)/7)+0.6,52+5/28))+1</f>
        <v>50</v>
      </c>
      <c r="C340" s="13" t="s">
        <v>24</v>
      </c>
      <c r="E340" s="14"/>
      <c r="G340" s="8">
        <v>40548</v>
      </c>
      <c r="I340" s="47">
        <v>40548</v>
      </c>
      <c r="J340" s="26"/>
    </row>
    <row r="341" spans="5:10" ht="76.5" customHeight="1">
      <c r="E341" s="16" t="s">
        <v>196</v>
      </c>
      <c r="G341" s="16" t="s">
        <v>197</v>
      </c>
      <c r="I341" s="48" t="s">
        <v>194</v>
      </c>
      <c r="J341" s="30"/>
    </row>
    <row r="342" spans="1:9" ht="12.75">
      <c r="A342" s="24"/>
      <c r="B342" s="25"/>
      <c r="C342" s="25"/>
      <c r="D342" s="25"/>
      <c r="E342" s="25"/>
      <c r="F342" s="25"/>
      <c r="G342" s="25"/>
      <c r="H342" s="25"/>
      <c r="I342" s="25"/>
    </row>
    <row r="343" spans="3:8" s="18" customFormat="1" ht="12.75" customHeight="1">
      <c r="C343" s="18" t="s">
        <v>7</v>
      </c>
      <c r="E343" s="19"/>
      <c r="F343" s="20"/>
      <c r="G343" s="20"/>
      <c r="H343" s="21"/>
    </row>
    <row r="344" spans="1:9" ht="12.75">
      <c r="A344" s="24"/>
      <c r="B344" s="25"/>
      <c r="C344" s="25"/>
      <c r="D344" s="25"/>
      <c r="E344" s="25"/>
      <c r="F344" s="25"/>
      <c r="G344" s="25"/>
      <c r="H344" s="25"/>
      <c r="I344" s="25"/>
    </row>
    <row r="345" spans="1:9" ht="12.75">
      <c r="A345" s="8">
        <v>40527</v>
      </c>
      <c r="C345" s="9">
        <f>A346-35</f>
        <v>15</v>
      </c>
      <c r="E345" s="10" t="s">
        <v>36</v>
      </c>
      <c r="G345" s="11" t="s">
        <v>5</v>
      </c>
      <c r="I345" s="11" t="s">
        <v>5</v>
      </c>
    </row>
    <row r="346" spans="1:9" ht="12.75">
      <c r="A346" s="12">
        <f>INT(MOD(INT((A345-2)/7)+0.6,52+5/28))+1</f>
        <v>50</v>
      </c>
      <c r="C346" s="13" t="s">
        <v>24</v>
      </c>
      <c r="E346" s="14"/>
      <c r="G346" s="8">
        <v>40529</v>
      </c>
      <c r="I346" s="8">
        <v>40529</v>
      </c>
    </row>
    <row r="347" spans="5:9" ht="76.5" customHeight="1">
      <c r="E347" s="16" t="s">
        <v>193</v>
      </c>
      <c r="G347" s="16" t="s">
        <v>186</v>
      </c>
      <c r="I347" s="16" t="s">
        <v>177</v>
      </c>
    </row>
    <row r="348" spans="1:9" ht="12.75">
      <c r="A348" s="24"/>
      <c r="B348" s="25"/>
      <c r="C348" s="25"/>
      <c r="D348" s="25"/>
      <c r="E348" s="42" t="s">
        <v>179</v>
      </c>
      <c r="F348" s="25"/>
      <c r="G348" s="25"/>
      <c r="H348" s="25"/>
      <c r="I348" s="25"/>
    </row>
    <row r="349" spans="1:9" ht="12.75">
      <c r="A349" s="24"/>
      <c r="B349" s="25"/>
      <c r="C349" s="25"/>
      <c r="D349" s="25"/>
      <c r="E349" s="29"/>
      <c r="F349" s="25"/>
      <c r="G349" s="25"/>
      <c r="H349" s="25"/>
      <c r="I349" s="25"/>
    </row>
    <row r="350" spans="3:8" s="18" customFormat="1" ht="12.75" customHeight="1">
      <c r="C350" s="18" t="s">
        <v>7</v>
      </c>
      <c r="E350" s="19" t="s">
        <v>192</v>
      </c>
      <c r="F350" s="20"/>
      <c r="G350" s="20"/>
      <c r="H350" s="21"/>
    </row>
    <row r="351" spans="1:9" ht="12.75">
      <c r="A351" s="7"/>
      <c r="B351" s="7"/>
      <c r="C351" s="7"/>
      <c r="D351" s="7"/>
      <c r="E351" s="7"/>
      <c r="F351" s="7"/>
      <c r="G351" s="7"/>
      <c r="H351" s="7"/>
      <c r="I351" s="7"/>
    </row>
    <row r="352" spans="1:7" ht="12.75">
      <c r="A352" s="8">
        <v>40526</v>
      </c>
      <c r="C352" s="9">
        <f>A353-35</f>
        <v>15</v>
      </c>
      <c r="E352" s="10" t="s">
        <v>30</v>
      </c>
      <c r="G352" s="11" t="s">
        <v>5</v>
      </c>
    </row>
    <row r="353" spans="1:7" ht="12.75">
      <c r="A353" s="12">
        <f>INT(MOD(INT((A352-2)/7)+0.6,52+5/28))+1</f>
        <v>50</v>
      </c>
      <c r="C353" s="13" t="s">
        <v>25</v>
      </c>
      <c r="E353" s="14"/>
      <c r="G353" s="8">
        <v>40529</v>
      </c>
    </row>
    <row r="354" spans="5:7" ht="76.5" customHeight="1">
      <c r="E354" s="16" t="s">
        <v>191</v>
      </c>
      <c r="G354" s="16" t="s">
        <v>195</v>
      </c>
    </row>
    <row r="355" ht="12.75">
      <c r="E355" s="6" t="s">
        <v>178</v>
      </c>
    </row>
    <row r="357" spans="3:8" s="18" customFormat="1" ht="12.75" customHeight="1">
      <c r="C357" s="18" t="s">
        <v>7</v>
      </c>
      <c r="E357" s="19" t="s">
        <v>190</v>
      </c>
      <c r="F357" s="20"/>
      <c r="G357" s="20"/>
      <c r="H357" s="21"/>
    </row>
    <row r="358" spans="1:9" ht="12.75">
      <c r="A358" s="7"/>
      <c r="B358" s="7"/>
      <c r="C358" s="7"/>
      <c r="D358" s="7"/>
      <c r="E358" s="7"/>
      <c r="F358" s="7"/>
      <c r="G358" s="7"/>
      <c r="H358" s="7"/>
      <c r="I358" s="7"/>
    </row>
    <row r="359" spans="1:9" ht="12.75">
      <c r="A359" s="8">
        <v>40522</v>
      </c>
      <c r="C359" s="9">
        <f>A360-35</f>
        <v>14</v>
      </c>
      <c r="E359" s="10" t="s">
        <v>188</v>
      </c>
      <c r="G359" s="11" t="s">
        <v>5</v>
      </c>
      <c r="I359" s="45"/>
    </row>
    <row r="360" spans="1:9" ht="12.75">
      <c r="A360" s="12">
        <f>INT(MOD(INT((A359-2)/7)+0.6,52+5/28))+1</f>
        <v>49</v>
      </c>
      <c r="C360" s="13" t="s">
        <v>25</v>
      </c>
      <c r="E360" s="14"/>
      <c r="G360" s="8">
        <v>40527</v>
      </c>
      <c r="I360" s="26"/>
    </row>
    <row r="361" spans="5:9" ht="76.5" customHeight="1">
      <c r="E361" s="16" t="s">
        <v>187</v>
      </c>
      <c r="G361" s="16" t="s">
        <v>185</v>
      </c>
      <c r="I361" s="30"/>
    </row>
    <row r="362" ht="12.75">
      <c r="E362" s="36" t="s">
        <v>189</v>
      </c>
    </row>
    <row r="363" spans="1:9" ht="12.75">
      <c r="A363" s="24"/>
      <c r="B363" s="25"/>
      <c r="C363" s="25"/>
      <c r="D363" s="25"/>
      <c r="E363" s="42" t="s">
        <v>17</v>
      </c>
      <c r="F363" s="25"/>
      <c r="G363" s="25"/>
      <c r="H363" s="25"/>
      <c r="I363" s="25"/>
    </row>
    <row r="364" spans="1:9" ht="12.75">
      <c r="A364" s="24"/>
      <c r="B364" s="25"/>
      <c r="C364" s="25"/>
      <c r="D364" s="25"/>
      <c r="E364" s="29"/>
      <c r="F364" s="25"/>
      <c r="G364" s="25"/>
      <c r="H364" s="25"/>
      <c r="I364" s="25"/>
    </row>
    <row r="365" spans="3:8" s="18" customFormat="1" ht="12.75" customHeight="1">
      <c r="C365" s="18" t="s">
        <v>7</v>
      </c>
      <c r="E365" s="41" t="s">
        <v>184</v>
      </c>
      <c r="F365" s="22"/>
      <c r="G365" s="22"/>
      <c r="H365" s="21"/>
    </row>
    <row r="366" spans="1:9" ht="12.75">
      <c r="A366" s="7"/>
      <c r="B366" s="7"/>
      <c r="C366" s="7"/>
      <c r="D366" s="7"/>
      <c r="E366" s="7"/>
      <c r="F366" s="7"/>
      <c r="G366" s="7"/>
      <c r="H366" s="7"/>
      <c r="I366" s="7"/>
    </row>
    <row r="367" spans="1:7" ht="12.75">
      <c r="A367" s="8">
        <v>40520</v>
      </c>
      <c r="C367" s="9">
        <f>A368-35</f>
        <v>14</v>
      </c>
      <c r="E367" s="10" t="s">
        <v>36</v>
      </c>
      <c r="G367" s="11" t="s">
        <v>5</v>
      </c>
    </row>
    <row r="368" spans="1:9" ht="12.75">
      <c r="A368" s="12">
        <f>INT(MOD(INT((A367-2)/7)+0.6,52+5/28))+1</f>
        <v>49</v>
      </c>
      <c r="C368" s="13" t="s">
        <v>24</v>
      </c>
      <c r="E368" s="14"/>
      <c r="G368" s="8"/>
      <c r="I368" s="26"/>
    </row>
    <row r="369" spans="5:9" ht="76.5" customHeight="1">
      <c r="E369" s="16" t="s">
        <v>180</v>
      </c>
      <c r="G369" s="16"/>
      <c r="I369" s="35"/>
    </row>
    <row r="370" spans="1:9" ht="12.75">
      <c r="A370" s="24"/>
      <c r="B370" s="25"/>
      <c r="C370" s="25"/>
      <c r="D370" s="25"/>
      <c r="E370" s="42"/>
      <c r="F370" s="25"/>
      <c r="G370" s="25"/>
      <c r="H370" s="25"/>
      <c r="I370" s="25"/>
    </row>
    <row r="371" spans="3:8" s="18" customFormat="1" ht="12.75" customHeight="1">
      <c r="C371" s="18" t="s">
        <v>7</v>
      </c>
      <c r="E371" s="40" t="s">
        <v>181</v>
      </c>
      <c r="F371" s="22"/>
      <c r="G371" s="22"/>
      <c r="H371" s="21"/>
    </row>
    <row r="372" spans="1:9" ht="12.75">
      <c r="A372" s="24"/>
      <c r="B372" s="25"/>
      <c r="C372" s="25"/>
      <c r="D372" s="25"/>
      <c r="E372" s="25"/>
      <c r="F372" s="25"/>
      <c r="G372" s="25"/>
      <c r="H372" s="25"/>
      <c r="I372" s="25"/>
    </row>
    <row r="373" spans="1:7" ht="12.75">
      <c r="A373" s="8">
        <v>40519</v>
      </c>
      <c r="C373" s="9">
        <f>A374-35</f>
        <v>14</v>
      </c>
      <c r="E373" s="10" t="s">
        <v>30</v>
      </c>
      <c r="G373" s="11" t="s">
        <v>5</v>
      </c>
    </row>
    <row r="374" spans="1:9" ht="12.75">
      <c r="A374" s="12">
        <f>INT(MOD(INT((A373-2)/7)+0.6,52+5/28))+1</f>
        <v>49</v>
      </c>
      <c r="C374" s="13" t="s">
        <v>25</v>
      </c>
      <c r="E374" s="14"/>
      <c r="G374" s="8"/>
      <c r="I374" s="26"/>
    </row>
    <row r="375" spans="5:9" ht="76.5" customHeight="1">
      <c r="E375" s="16" t="s">
        <v>67</v>
      </c>
      <c r="G375" s="16"/>
      <c r="I375" s="35"/>
    </row>
    <row r="376" spans="1:9" ht="12.75">
      <c r="A376" s="24"/>
      <c r="B376" s="25"/>
      <c r="C376" s="25"/>
      <c r="D376" s="25"/>
      <c r="E376" s="38" t="s">
        <v>154</v>
      </c>
      <c r="F376" s="25"/>
      <c r="G376" s="25"/>
      <c r="H376" s="25"/>
      <c r="I376" s="25"/>
    </row>
    <row r="377" spans="1:9" ht="12.75">
      <c r="A377" s="24"/>
      <c r="B377" s="25"/>
      <c r="C377" s="25"/>
      <c r="D377" s="25"/>
      <c r="E377" s="38" t="s">
        <v>155</v>
      </c>
      <c r="F377" s="25"/>
      <c r="G377" s="25"/>
      <c r="H377" s="25"/>
      <c r="I377" s="27"/>
    </row>
    <row r="378" spans="1:9" ht="12.75">
      <c r="A378" s="24"/>
      <c r="B378" s="25"/>
      <c r="C378" s="25"/>
      <c r="D378" s="25"/>
      <c r="E378" s="29"/>
      <c r="F378" s="25"/>
      <c r="G378" s="25"/>
      <c r="H378" s="25"/>
      <c r="I378" s="25"/>
    </row>
    <row r="379" spans="1:7" ht="12.75">
      <c r="A379" s="8">
        <v>40515</v>
      </c>
      <c r="C379" s="9">
        <f>A380-35</f>
        <v>13</v>
      </c>
      <c r="E379" s="39" t="s">
        <v>36</v>
      </c>
      <c r="G379" s="11" t="s">
        <v>5</v>
      </c>
    </row>
    <row r="380" spans="1:9" ht="12.75">
      <c r="A380" s="12">
        <f>INT(MOD(INT((A379-2)/7)+0.6,52+5/28))+1</f>
        <v>48</v>
      </c>
      <c r="C380" s="13" t="s">
        <v>24</v>
      </c>
      <c r="E380" s="14"/>
      <c r="G380" s="8"/>
      <c r="I380" s="26"/>
    </row>
    <row r="381" spans="5:9" ht="76.5" customHeight="1">
      <c r="E381" s="16" t="s">
        <v>176</v>
      </c>
      <c r="G381" s="16"/>
      <c r="I381" s="35"/>
    </row>
    <row r="382" spans="1:9" ht="12.75">
      <c r="A382" s="24"/>
      <c r="B382" s="25"/>
      <c r="C382" s="25"/>
      <c r="D382" s="25"/>
      <c r="E382" s="29"/>
      <c r="F382" s="25"/>
      <c r="G382" s="25"/>
      <c r="H382" s="25"/>
      <c r="I382" s="25"/>
    </row>
    <row r="383" spans="3:8" s="18" customFormat="1" ht="12.75" customHeight="1">
      <c r="C383" s="18" t="s">
        <v>7</v>
      </c>
      <c r="E383" s="40" t="s">
        <v>170</v>
      </c>
      <c r="F383" s="22"/>
      <c r="G383" s="22"/>
      <c r="H383" s="21"/>
    </row>
    <row r="384" spans="5:8" s="18" customFormat="1" ht="12.75" customHeight="1">
      <c r="E384" s="20"/>
      <c r="F384" s="22"/>
      <c r="G384" s="22"/>
      <c r="H384" s="21"/>
    </row>
    <row r="385" spans="1:7" ht="12.75">
      <c r="A385" s="8">
        <v>40513</v>
      </c>
      <c r="C385" s="9">
        <f>A386-35</f>
        <v>13</v>
      </c>
      <c r="E385" s="39" t="s">
        <v>36</v>
      </c>
      <c r="G385" s="11" t="s">
        <v>5</v>
      </c>
    </row>
    <row r="386" spans="1:7" ht="12.75">
      <c r="A386" s="12">
        <f>INT(MOD(INT((A385-2)/7)+0.6,52+5/28))+1</f>
        <v>48</v>
      </c>
      <c r="C386" s="13" t="s">
        <v>24</v>
      </c>
      <c r="E386" s="14"/>
      <c r="G386" s="8"/>
    </row>
    <row r="387" spans="5:7" ht="76.5" customHeight="1">
      <c r="E387" s="16" t="s">
        <v>175</v>
      </c>
      <c r="G387" s="16"/>
    </row>
    <row r="388" spans="1:9" ht="12.75">
      <c r="A388" s="24"/>
      <c r="B388" s="25"/>
      <c r="C388" s="25"/>
      <c r="D388" s="25"/>
      <c r="E388" s="29"/>
      <c r="F388" s="25"/>
      <c r="G388" s="25"/>
      <c r="H388" s="25"/>
      <c r="I388" s="25"/>
    </row>
    <row r="389" spans="3:8" s="18" customFormat="1" ht="12.75" customHeight="1">
      <c r="C389" s="18" t="s">
        <v>7</v>
      </c>
      <c r="E389" s="40" t="s">
        <v>170</v>
      </c>
      <c r="F389" s="22"/>
      <c r="G389" s="22"/>
      <c r="H389" s="21"/>
    </row>
    <row r="390" spans="5:8" s="18" customFormat="1" ht="12.75" customHeight="1">
      <c r="E390" s="20"/>
      <c r="F390" s="22"/>
      <c r="G390" s="22"/>
      <c r="H390" s="21"/>
    </row>
    <row r="391" spans="1:9" ht="12.75">
      <c r="A391" s="8">
        <v>40512</v>
      </c>
      <c r="C391" s="9">
        <f>A392-35</f>
        <v>13</v>
      </c>
      <c r="E391" s="10" t="s">
        <v>30</v>
      </c>
      <c r="G391" s="11" t="s">
        <v>5</v>
      </c>
      <c r="I391" s="11" t="s">
        <v>5</v>
      </c>
    </row>
    <row r="392" spans="1:9" ht="12.75">
      <c r="A392" s="12">
        <f>INT(MOD(INT((A391-2)/7)+0.6,52+5/28))+1</f>
        <v>48</v>
      </c>
      <c r="C392" s="13" t="s">
        <v>25</v>
      </c>
      <c r="E392" s="14"/>
      <c r="G392" s="8">
        <v>40513</v>
      </c>
      <c r="I392" s="8">
        <v>40515</v>
      </c>
    </row>
    <row r="393" spans="5:9" ht="76.5" customHeight="1">
      <c r="E393" s="16" t="s">
        <v>68</v>
      </c>
      <c r="G393" s="16" t="s">
        <v>90</v>
      </c>
      <c r="I393" s="16" t="s">
        <v>172</v>
      </c>
    </row>
    <row r="394" spans="1:9" ht="12.75">
      <c r="A394" s="24"/>
      <c r="B394" s="25"/>
      <c r="C394" s="25"/>
      <c r="D394" s="25"/>
      <c r="E394" s="38" t="s">
        <v>173</v>
      </c>
      <c r="F394" s="25"/>
      <c r="G394" s="25"/>
      <c r="H394" s="25"/>
      <c r="I394" s="25"/>
    </row>
    <row r="395" spans="1:9" ht="12.75">
      <c r="A395" s="24"/>
      <c r="B395" s="25"/>
      <c r="C395" s="25"/>
      <c r="D395" s="25"/>
      <c r="E395" s="38" t="s">
        <v>69</v>
      </c>
      <c r="F395" s="25"/>
      <c r="G395" s="25"/>
      <c r="H395" s="25"/>
      <c r="I395" s="25"/>
    </row>
    <row r="396" spans="1:9" ht="12.75">
      <c r="A396" s="24"/>
      <c r="B396" s="25"/>
      <c r="C396" s="25"/>
      <c r="D396" s="25"/>
      <c r="E396" s="25"/>
      <c r="F396" s="25"/>
      <c r="G396" s="25"/>
      <c r="H396" s="25"/>
      <c r="I396" s="25"/>
    </row>
    <row r="397" spans="3:8" s="18" customFormat="1" ht="12.75" customHeight="1">
      <c r="C397" s="18" t="s">
        <v>7</v>
      </c>
      <c r="E397" s="19" t="s">
        <v>174</v>
      </c>
      <c r="F397" s="22"/>
      <c r="G397" s="22"/>
      <c r="H397" s="21"/>
    </row>
    <row r="398" spans="1:9" ht="12.75">
      <c r="A398" s="24"/>
      <c r="B398" s="24"/>
      <c r="C398" s="24"/>
      <c r="D398" s="24"/>
      <c r="E398" s="24"/>
      <c r="F398" s="24"/>
      <c r="G398" s="24"/>
      <c r="H398" s="24"/>
      <c r="I398" s="24"/>
    </row>
    <row r="399" spans="1:7" ht="12.75">
      <c r="A399" s="8">
        <v>40508</v>
      </c>
      <c r="C399" s="9">
        <f>A400-35</f>
        <v>12</v>
      </c>
      <c r="E399" s="10" t="s">
        <v>169</v>
      </c>
      <c r="G399" s="11" t="s">
        <v>5</v>
      </c>
    </row>
    <row r="400" spans="1:9" ht="12.75">
      <c r="A400" s="12">
        <f>INT(MOD(INT((A399-2)/7)+0.6,52+5/28))+1</f>
        <v>47</v>
      </c>
      <c r="C400" s="13" t="s">
        <v>25</v>
      </c>
      <c r="E400" s="14"/>
      <c r="G400" s="8">
        <v>40513</v>
      </c>
      <c r="I400" s="26"/>
    </row>
    <row r="401" spans="5:9" ht="76.5" customHeight="1">
      <c r="E401" s="16" t="s">
        <v>171</v>
      </c>
      <c r="G401" s="16" t="s">
        <v>172</v>
      </c>
      <c r="I401" s="30"/>
    </row>
    <row r="402" ht="12.75">
      <c r="E402" s="23"/>
    </row>
    <row r="403" spans="3:8" s="18" customFormat="1" ht="12.75" customHeight="1">
      <c r="C403" s="18" t="s">
        <v>7</v>
      </c>
      <c r="E403" s="19" t="s">
        <v>170</v>
      </c>
      <c r="F403" s="22"/>
      <c r="G403" s="22"/>
      <c r="H403" s="21"/>
    </row>
    <row r="404" spans="1:9" ht="12.75">
      <c r="A404" s="24"/>
      <c r="B404" s="24"/>
      <c r="C404" s="24"/>
      <c r="D404" s="24"/>
      <c r="E404" s="24"/>
      <c r="F404" s="24"/>
      <c r="G404" s="24"/>
      <c r="H404" s="24"/>
      <c r="I404" s="24"/>
    </row>
    <row r="405" spans="1:9" ht="12.75">
      <c r="A405" s="8">
        <v>40506</v>
      </c>
      <c r="C405" s="9">
        <f>A406-35</f>
        <v>12</v>
      </c>
      <c r="E405" s="10" t="s">
        <v>32</v>
      </c>
      <c r="G405" s="11" t="s">
        <v>5</v>
      </c>
      <c r="I405" s="7"/>
    </row>
    <row r="406" spans="1:9" ht="12.75">
      <c r="A406" s="12">
        <f>INT(MOD(INT((A405-2)/7)+0.6,52+5/28))+1</f>
        <v>47</v>
      </c>
      <c r="C406" s="13" t="s">
        <v>24</v>
      </c>
      <c r="E406" s="14"/>
      <c r="G406" s="8">
        <v>40508</v>
      </c>
      <c r="I406" s="26"/>
    </row>
    <row r="407" spans="5:9" ht="76.5" customHeight="1">
      <c r="E407" s="16" t="s">
        <v>166</v>
      </c>
      <c r="G407" s="16" t="s">
        <v>167</v>
      </c>
      <c r="I407" s="30"/>
    </row>
    <row r="408" ht="12.75">
      <c r="E408" s="23"/>
    </row>
    <row r="409" spans="3:8" s="18" customFormat="1" ht="12.75" customHeight="1">
      <c r="C409" s="18" t="s">
        <v>7</v>
      </c>
      <c r="E409" s="19" t="s">
        <v>168</v>
      </c>
      <c r="F409" s="22"/>
      <c r="G409" s="22"/>
      <c r="H409" s="21"/>
    </row>
    <row r="411" spans="1:7" ht="12.75">
      <c r="A411" s="8">
        <v>40505</v>
      </c>
      <c r="C411" s="9">
        <f>A412-35</f>
        <v>12</v>
      </c>
      <c r="E411" s="10" t="s">
        <v>30</v>
      </c>
      <c r="G411" s="11" t="s">
        <v>5</v>
      </c>
    </row>
    <row r="412" spans="1:7" ht="12.75">
      <c r="A412" s="12">
        <f>INT(MOD(INT((A411-2)/7)+0.6,52+5/28))+1</f>
        <v>47</v>
      </c>
      <c r="C412" s="13" t="s">
        <v>25</v>
      </c>
      <c r="E412" s="14"/>
      <c r="G412" s="8">
        <v>40506</v>
      </c>
    </row>
    <row r="413" spans="5:7" ht="76.5" customHeight="1">
      <c r="E413" s="16" t="s">
        <v>71</v>
      </c>
      <c r="G413" s="16" t="s">
        <v>19</v>
      </c>
    </row>
    <row r="414" spans="1:9" ht="12.75">
      <c r="A414" s="24"/>
      <c r="B414" s="25"/>
      <c r="C414" s="25"/>
      <c r="D414" s="25"/>
      <c r="E414" s="23" t="s">
        <v>1</v>
      </c>
      <c r="F414" s="25"/>
      <c r="G414" s="25"/>
      <c r="H414" s="25"/>
      <c r="I414" s="25"/>
    </row>
    <row r="416" spans="3:8" s="18" customFormat="1" ht="12.75" customHeight="1">
      <c r="C416" s="18" t="s">
        <v>7</v>
      </c>
      <c r="E416" s="19"/>
      <c r="F416" s="22"/>
      <c r="G416" s="22"/>
      <c r="H416" s="21"/>
    </row>
    <row r="417" spans="1:9" ht="12.75">
      <c r="A417" s="24"/>
      <c r="B417" s="25"/>
      <c r="C417" s="25"/>
      <c r="D417" s="25"/>
      <c r="E417" s="25"/>
      <c r="F417" s="25"/>
      <c r="G417" s="25"/>
      <c r="H417" s="25"/>
      <c r="I417" s="25"/>
    </row>
    <row r="418" spans="1:7" ht="12.75">
      <c r="A418" s="8">
        <v>40501</v>
      </c>
      <c r="C418" s="9">
        <f>A419-35</f>
        <v>11</v>
      </c>
      <c r="E418" s="10" t="s">
        <v>32</v>
      </c>
      <c r="G418" s="11" t="s">
        <v>5</v>
      </c>
    </row>
    <row r="419" spans="1:9" ht="12.75">
      <c r="A419" s="12">
        <f>INT(MOD(INT((A418-2)/7)+0.6,52+5/28))+1</f>
        <v>46</v>
      </c>
      <c r="C419" s="13" t="s">
        <v>24</v>
      </c>
      <c r="E419" s="14"/>
      <c r="G419" s="8">
        <v>40506</v>
      </c>
      <c r="I419" s="26"/>
    </row>
    <row r="420" spans="5:9" ht="76.5" customHeight="1">
      <c r="E420" s="16" t="s">
        <v>165</v>
      </c>
      <c r="G420" s="16" t="s">
        <v>10</v>
      </c>
      <c r="I420" s="30"/>
    </row>
    <row r="421" ht="12.75">
      <c r="E421" s="23"/>
    </row>
    <row r="422" spans="1:7" ht="12.75">
      <c r="A422" s="8">
        <v>40500</v>
      </c>
      <c r="C422" s="9">
        <f>A423-35</f>
        <v>11</v>
      </c>
      <c r="E422" s="10" t="s">
        <v>16</v>
      </c>
      <c r="G422" s="11" t="s">
        <v>5</v>
      </c>
    </row>
    <row r="423" spans="1:9" ht="12.75">
      <c r="A423" s="12">
        <f>INT(MOD(INT((A422-2)/7)+0.6,52+5/28))+1</f>
        <v>46</v>
      </c>
      <c r="C423" s="13" t="s">
        <v>25</v>
      </c>
      <c r="E423" s="14"/>
      <c r="G423" s="8"/>
      <c r="I423" s="26"/>
    </row>
    <row r="424" spans="5:9" ht="76.5" customHeight="1">
      <c r="E424" s="37" t="s">
        <v>163</v>
      </c>
      <c r="G424" s="16"/>
      <c r="I424" s="35"/>
    </row>
    <row r="425" spans="1:9" ht="12.75">
      <c r="A425" s="24"/>
      <c r="B425" s="25"/>
      <c r="C425" s="25"/>
      <c r="D425" s="25"/>
      <c r="E425" s="25"/>
      <c r="F425" s="25"/>
      <c r="G425" s="25"/>
      <c r="H425" s="25"/>
      <c r="I425" s="25"/>
    </row>
    <row r="426" spans="1:7" ht="12.75">
      <c r="A426" s="8">
        <v>40499</v>
      </c>
      <c r="C426" s="9">
        <f>A427-35</f>
        <v>11</v>
      </c>
      <c r="E426" s="10" t="s">
        <v>36</v>
      </c>
      <c r="G426" s="11" t="s">
        <v>5</v>
      </c>
    </row>
    <row r="427" spans="1:9" ht="12.75">
      <c r="A427" s="12">
        <f>INT(MOD(INT((A426-2)/7)+0.6,52+5/28))+1</f>
        <v>46</v>
      </c>
      <c r="C427" s="13" t="s">
        <v>24</v>
      </c>
      <c r="E427" s="14"/>
      <c r="G427" s="8"/>
      <c r="I427" s="26"/>
    </row>
    <row r="428" spans="5:9" ht="76.5" customHeight="1">
      <c r="E428" s="16" t="s">
        <v>162</v>
      </c>
      <c r="G428" s="16"/>
      <c r="I428" s="30"/>
    </row>
    <row r="429" ht="12.75">
      <c r="E429" s="23"/>
    </row>
    <row r="430" spans="1:7" ht="12.75">
      <c r="A430" s="8">
        <v>40498</v>
      </c>
      <c r="C430" s="9">
        <f>A431-35</f>
        <v>11</v>
      </c>
      <c r="E430" s="10" t="s">
        <v>30</v>
      </c>
      <c r="G430" s="11" t="s">
        <v>5</v>
      </c>
    </row>
    <row r="431" spans="1:9" ht="12.75">
      <c r="A431" s="12">
        <f>INT(MOD(INT((A430-2)/7)+0.6,52+5/28))+1</f>
        <v>46</v>
      </c>
      <c r="C431" s="13" t="s">
        <v>25</v>
      </c>
      <c r="E431" s="14"/>
      <c r="G431" s="8"/>
      <c r="I431" s="26"/>
    </row>
    <row r="432" spans="5:9" ht="76.5" customHeight="1">
      <c r="E432" s="16" t="s">
        <v>70</v>
      </c>
      <c r="G432" s="16"/>
      <c r="I432" s="35"/>
    </row>
    <row r="433" spans="1:9" ht="12.75">
      <c r="A433" s="24"/>
      <c r="B433" s="25"/>
      <c r="C433" s="25"/>
      <c r="D433" s="25"/>
      <c r="E433" s="38" t="s">
        <v>160</v>
      </c>
      <c r="F433" s="25"/>
      <c r="G433" s="25"/>
      <c r="H433" s="25"/>
      <c r="I433" s="25"/>
    </row>
    <row r="434" spans="1:9" ht="12.75">
      <c r="A434" s="24"/>
      <c r="B434" s="25"/>
      <c r="C434" s="25"/>
      <c r="D434" s="25"/>
      <c r="E434" s="25"/>
      <c r="F434" s="25"/>
      <c r="G434" s="25"/>
      <c r="H434" s="25"/>
      <c r="I434" s="25"/>
    </row>
    <row r="435" spans="1:9" ht="12.75">
      <c r="A435" s="8">
        <v>40494</v>
      </c>
      <c r="C435" s="9">
        <f>A436-35</f>
        <v>10</v>
      </c>
      <c r="E435" s="10" t="s">
        <v>36</v>
      </c>
      <c r="G435" s="11" t="s">
        <v>5</v>
      </c>
      <c r="I435" s="11" t="s">
        <v>5</v>
      </c>
    </row>
    <row r="436" spans="1:9" ht="12.75">
      <c r="A436" s="12">
        <f>INT(MOD(INT((A435-2)/7)+0.6,52+5/28))+1</f>
        <v>45</v>
      </c>
      <c r="C436" s="13" t="s">
        <v>25</v>
      </c>
      <c r="E436" s="14"/>
      <c r="G436" s="8">
        <v>40499</v>
      </c>
      <c r="I436" s="8">
        <v>40500</v>
      </c>
    </row>
    <row r="437" spans="5:9" ht="76.5" customHeight="1">
      <c r="E437" s="16" t="s">
        <v>159</v>
      </c>
      <c r="G437" s="16" t="s">
        <v>161</v>
      </c>
      <c r="I437" s="16" t="s">
        <v>164</v>
      </c>
    </row>
    <row r="438" spans="1:9" ht="12.75">
      <c r="A438" s="24"/>
      <c r="B438" s="25"/>
      <c r="C438" s="25"/>
      <c r="D438" s="25"/>
      <c r="E438" s="25"/>
      <c r="F438" s="25"/>
      <c r="G438" s="25"/>
      <c r="H438" s="25"/>
      <c r="I438" s="25"/>
    </row>
    <row r="439" spans="3:8" s="18" customFormat="1" ht="12.75" customHeight="1">
      <c r="C439" s="18" t="s">
        <v>7</v>
      </c>
      <c r="E439" s="19" t="s">
        <v>157</v>
      </c>
      <c r="F439" s="22"/>
      <c r="G439" s="22"/>
      <c r="H439" s="21"/>
    </row>
    <row r="440" spans="1:9" ht="12.75">
      <c r="A440" s="24"/>
      <c r="B440" s="25"/>
      <c r="C440" s="25"/>
      <c r="D440" s="25"/>
      <c r="E440" s="25"/>
      <c r="F440" s="25"/>
      <c r="G440" s="25"/>
      <c r="H440" s="25"/>
      <c r="I440" s="25"/>
    </row>
    <row r="441" spans="1:9" ht="12.75">
      <c r="A441" s="8">
        <v>40492</v>
      </c>
      <c r="C441" s="9">
        <f>A442-35</f>
        <v>10</v>
      </c>
      <c r="E441" s="10" t="s">
        <v>36</v>
      </c>
      <c r="G441" s="11" t="s">
        <v>5</v>
      </c>
      <c r="I441" s="7"/>
    </row>
    <row r="442" spans="1:9" ht="12.75">
      <c r="A442" s="12">
        <f>INT(MOD(INT((A441-2)/7)+0.6,52+5/28))+1</f>
        <v>45</v>
      </c>
      <c r="C442" s="13" t="s">
        <v>24</v>
      </c>
      <c r="E442" s="14"/>
      <c r="G442" s="8">
        <v>40494</v>
      </c>
      <c r="I442" s="26"/>
    </row>
    <row r="443" spans="5:9" ht="76.5" customHeight="1">
      <c r="E443" s="16" t="s">
        <v>156</v>
      </c>
      <c r="G443" s="16" t="s">
        <v>158</v>
      </c>
      <c r="I443" s="30"/>
    </row>
    <row r="445" spans="1:7" ht="12.75">
      <c r="A445" s="8">
        <v>40491</v>
      </c>
      <c r="C445" s="9">
        <f>A446-35</f>
        <v>10</v>
      </c>
      <c r="E445" s="10" t="s">
        <v>149</v>
      </c>
      <c r="G445" s="11" t="s">
        <v>5</v>
      </c>
    </row>
    <row r="446" spans="1:7" ht="12.75">
      <c r="A446" s="12">
        <f>INT(MOD(INT((A445-2)/7)+0.6,52+5/28))+1</f>
        <v>45</v>
      </c>
      <c r="C446" s="13" t="s">
        <v>25</v>
      </c>
      <c r="E446" s="14"/>
      <c r="G446" s="8"/>
    </row>
    <row r="447" spans="5:7" ht="76.5" customHeight="1">
      <c r="E447" s="46" t="s">
        <v>153</v>
      </c>
      <c r="G447" s="16"/>
    </row>
    <row r="448" spans="1:9" ht="12.75">
      <c r="A448" s="24"/>
      <c r="B448" s="25"/>
      <c r="C448" s="25"/>
      <c r="D448" s="25"/>
      <c r="E448" s="23"/>
      <c r="F448" s="25"/>
      <c r="G448" s="25"/>
      <c r="H448" s="25"/>
      <c r="I448" s="25"/>
    </row>
    <row r="449" spans="1:9" ht="12.75">
      <c r="A449" s="8">
        <v>40487</v>
      </c>
      <c r="C449" s="9">
        <f>A450-35</f>
        <v>9</v>
      </c>
      <c r="E449" s="10" t="s">
        <v>43</v>
      </c>
      <c r="G449" s="11" t="s">
        <v>5</v>
      </c>
      <c r="I449" s="11" t="s">
        <v>5</v>
      </c>
    </row>
    <row r="450" spans="1:9" ht="12.75">
      <c r="A450" s="12">
        <f>INT(MOD(INT((A449-2)/7)+0.6,52+5/28))+1</f>
        <v>44</v>
      </c>
      <c r="C450" s="13" t="s">
        <v>24</v>
      </c>
      <c r="E450" s="14"/>
      <c r="G450" s="8">
        <v>40492</v>
      </c>
      <c r="I450" s="8">
        <v>40492</v>
      </c>
    </row>
    <row r="451" spans="5:9" ht="76.5" customHeight="1">
      <c r="E451" s="16" t="s">
        <v>151</v>
      </c>
      <c r="G451" s="16" t="s">
        <v>150</v>
      </c>
      <c r="I451" s="16" t="s">
        <v>152</v>
      </c>
    </row>
    <row r="452" spans="1:9" ht="12.75">
      <c r="A452" s="24"/>
      <c r="B452" s="25"/>
      <c r="C452" s="25"/>
      <c r="D452" s="25"/>
      <c r="E452" s="25"/>
      <c r="F452" s="25"/>
      <c r="G452" s="25"/>
      <c r="H452" s="25"/>
      <c r="I452" s="25"/>
    </row>
    <row r="453" spans="3:8" s="18" customFormat="1" ht="12.75" customHeight="1">
      <c r="C453" s="18" t="s">
        <v>7</v>
      </c>
      <c r="E453" s="19" t="s">
        <v>137</v>
      </c>
      <c r="F453" s="22"/>
      <c r="G453" s="22"/>
      <c r="H453" s="21"/>
    </row>
    <row r="454" ht="13.5" thickBot="1"/>
    <row r="455" spans="1:18" ht="13.5" thickBot="1">
      <c r="A455" s="56" t="s">
        <v>11</v>
      </c>
      <c r="B455" s="56"/>
      <c r="C455" s="56"/>
      <c r="D455" s="56"/>
      <c r="E455" s="56"/>
      <c r="F455" s="56"/>
      <c r="G455" s="56"/>
      <c r="H455" s="56"/>
      <c r="I455" s="56"/>
      <c r="J455" s="56"/>
      <c r="K455" s="56"/>
      <c r="L455" s="56"/>
      <c r="M455" s="56"/>
      <c r="N455" s="56"/>
      <c r="O455" s="56"/>
      <c r="P455" s="56"/>
      <c r="Q455" s="56"/>
      <c r="R455" s="56"/>
    </row>
    <row r="458" spans="1:7" ht="12.75">
      <c r="A458" s="8">
        <v>40473</v>
      </c>
      <c r="C458" s="9">
        <f>A459-35</f>
        <v>7</v>
      </c>
      <c r="E458" s="10" t="s">
        <v>32</v>
      </c>
      <c r="G458" s="11" t="s">
        <v>5</v>
      </c>
    </row>
    <row r="459" spans="1:7" ht="12.75">
      <c r="A459" s="12">
        <f>INT(MOD(INT((A458-2)/7)+0.6,52+5/28))+1</f>
        <v>42</v>
      </c>
      <c r="C459" s="13" t="s">
        <v>24</v>
      </c>
      <c r="E459" s="14"/>
      <c r="G459" s="8">
        <v>40487</v>
      </c>
    </row>
    <row r="460" spans="5:7" ht="76.5" customHeight="1">
      <c r="E460" s="16" t="s">
        <v>148</v>
      </c>
      <c r="G460" s="16" t="s">
        <v>45</v>
      </c>
    </row>
    <row r="461" ht="12.75">
      <c r="E461" s="36" t="s">
        <v>97</v>
      </c>
    </row>
    <row r="463" spans="3:8" s="18" customFormat="1" ht="12.75" customHeight="1">
      <c r="C463" s="18" t="s">
        <v>7</v>
      </c>
      <c r="E463" s="19" t="s">
        <v>147</v>
      </c>
      <c r="F463" s="22"/>
      <c r="G463" s="22"/>
      <c r="H463" s="21"/>
    </row>
    <row r="465" spans="1:7" ht="12.75">
      <c r="A465" s="8">
        <v>40471</v>
      </c>
      <c r="C465" s="9">
        <f>A466-35</f>
        <v>7</v>
      </c>
      <c r="E465" s="10" t="s">
        <v>36</v>
      </c>
      <c r="G465" s="11" t="s">
        <v>5</v>
      </c>
    </row>
    <row r="466" spans="1:7" ht="12.75">
      <c r="A466" s="12">
        <f>INT(MOD(INT((A465-2)/7)+0.6,52+5/28))+1</f>
        <v>42</v>
      </c>
      <c r="C466" s="13" t="s">
        <v>24</v>
      </c>
      <c r="E466" s="14"/>
      <c r="G466" s="8">
        <v>40473</v>
      </c>
    </row>
    <row r="467" spans="5:7" ht="76.5" customHeight="1">
      <c r="E467" s="16" t="s">
        <v>144</v>
      </c>
      <c r="G467" s="16" t="s">
        <v>146</v>
      </c>
    </row>
    <row r="469" spans="3:8" s="18" customFormat="1" ht="12.75" customHeight="1">
      <c r="C469" s="18" t="s">
        <v>7</v>
      </c>
      <c r="E469" s="19" t="s">
        <v>98</v>
      </c>
      <c r="F469" s="22"/>
      <c r="G469" s="22"/>
      <c r="H469" s="21"/>
    </row>
    <row r="470" spans="1:9" ht="12.75">
      <c r="A470" s="24"/>
      <c r="B470" s="25"/>
      <c r="C470" s="25"/>
      <c r="D470" s="25"/>
      <c r="E470" s="25"/>
      <c r="F470" s="25"/>
      <c r="G470" s="25"/>
      <c r="H470" s="25"/>
      <c r="I470" s="25"/>
    </row>
    <row r="471" spans="1:7" ht="12.75">
      <c r="A471" s="8">
        <v>40470</v>
      </c>
      <c r="C471" s="9">
        <f>A472-35</f>
        <v>7</v>
      </c>
      <c r="E471" s="10" t="s">
        <v>30</v>
      </c>
      <c r="G471" s="11" t="s">
        <v>5</v>
      </c>
    </row>
    <row r="472" spans="1:7" ht="12.75">
      <c r="A472" s="12">
        <f>INT(MOD(INT((A471-2)/7)+0.6,52+5/28))+1</f>
        <v>42</v>
      </c>
      <c r="C472" s="13" t="s">
        <v>25</v>
      </c>
      <c r="E472" s="14"/>
      <c r="G472" s="8">
        <v>40471</v>
      </c>
    </row>
    <row r="473" spans="5:7" ht="76.5" customHeight="1">
      <c r="E473" s="16" t="s">
        <v>72</v>
      </c>
      <c r="G473" s="16" t="s">
        <v>145</v>
      </c>
    </row>
    <row r="474" ht="12.75">
      <c r="E474" s="23" t="s">
        <v>0</v>
      </c>
    </row>
    <row r="476" spans="3:8" s="18" customFormat="1" ht="12.75" customHeight="1">
      <c r="C476" s="18" t="s">
        <v>7</v>
      </c>
      <c r="E476" s="19" t="s">
        <v>143</v>
      </c>
      <c r="F476" s="22"/>
      <c r="G476" s="22"/>
      <c r="H476" s="21"/>
    </row>
    <row r="478" spans="1:9" ht="12.75">
      <c r="A478" s="8">
        <v>40466</v>
      </c>
      <c r="C478" s="9">
        <f>A479-35</f>
        <v>6</v>
      </c>
      <c r="E478" s="10" t="s">
        <v>73</v>
      </c>
      <c r="G478" s="11" t="s">
        <v>5</v>
      </c>
      <c r="I478" s="11" t="s">
        <v>5</v>
      </c>
    </row>
    <row r="479" spans="1:9" ht="12.75">
      <c r="A479" s="12">
        <f>INT(MOD(INT((A478-2)/7)+0.6,52+5/28))+1</f>
        <v>41</v>
      </c>
      <c r="C479" s="13" t="s">
        <v>24</v>
      </c>
      <c r="E479" s="14"/>
      <c r="G479" s="8">
        <v>40471</v>
      </c>
      <c r="I479" s="8">
        <v>40471</v>
      </c>
    </row>
    <row r="480" spans="5:9" ht="76.5" customHeight="1">
      <c r="E480" s="16" t="s">
        <v>140</v>
      </c>
      <c r="G480" s="16" t="s">
        <v>141</v>
      </c>
      <c r="I480" s="16" t="s">
        <v>142</v>
      </c>
    </row>
    <row r="482" spans="1:7" ht="12.75">
      <c r="A482" s="8">
        <v>40464</v>
      </c>
      <c r="C482" s="9">
        <f>A483-35</f>
        <v>6</v>
      </c>
      <c r="E482" s="10" t="s">
        <v>43</v>
      </c>
      <c r="G482" s="11" t="s">
        <v>5</v>
      </c>
    </row>
    <row r="483" spans="1:7" ht="12.75">
      <c r="A483" s="12">
        <f>INT(MOD(INT((A482-2)/7)+0.6,52+5/28))+1</f>
        <v>41</v>
      </c>
      <c r="C483" s="13" t="s">
        <v>24</v>
      </c>
      <c r="E483" s="14"/>
      <c r="G483" s="8">
        <v>40466</v>
      </c>
    </row>
    <row r="484" spans="5:7" ht="76.5" customHeight="1">
      <c r="E484" s="16" t="s">
        <v>139</v>
      </c>
      <c r="G484" s="16" t="s">
        <v>138</v>
      </c>
    </row>
    <row r="485" ht="12.75">
      <c r="E485" s="23"/>
    </row>
    <row r="486" spans="1:7" ht="12.75">
      <c r="A486" s="8">
        <v>40463</v>
      </c>
      <c r="C486" s="9">
        <f>A487-35</f>
        <v>6</v>
      </c>
      <c r="E486" s="10" t="s">
        <v>30</v>
      </c>
      <c r="G486" s="11" t="s">
        <v>5</v>
      </c>
    </row>
    <row r="487" spans="1:7" ht="12.75">
      <c r="A487" s="12">
        <f>INT(MOD(INT((A486-2)/7)+0.6,52+5/28))+1</f>
        <v>41</v>
      </c>
      <c r="C487" s="13" t="s">
        <v>25</v>
      </c>
      <c r="E487" s="14"/>
      <c r="G487" s="8"/>
    </row>
    <row r="488" spans="5:7" ht="76.5" customHeight="1">
      <c r="E488" s="16" t="s">
        <v>132</v>
      </c>
      <c r="G488" s="16"/>
    </row>
    <row r="489" ht="12.75">
      <c r="E489" s="23" t="s">
        <v>133</v>
      </c>
    </row>
    <row r="490" ht="12.75">
      <c r="E490" s="23" t="s">
        <v>74</v>
      </c>
    </row>
    <row r="491" ht="12.75">
      <c r="E491" s="23" t="s">
        <v>75</v>
      </c>
    </row>
    <row r="492" ht="12.75">
      <c r="E492" s="23"/>
    </row>
    <row r="493" spans="1:7" ht="12.75">
      <c r="A493" s="8">
        <v>40459</v>
      </c>
      <c r="C493" s="9">
        <f>A494-35</f>
        <v>5</v>
      </c>
      <c r="E493" s="10" t="s">
        <v>36</v>
      </c>
      <c r="G493" s="11" t="s">
        <v>5</v>
      </c>
    </row>
    <row r="494" spans="1:7" ht="12.75">
      <c r="A494" s="12">
        <f>INT(MOD(INT((A493-2)/7)+0.6,52+5/28))+1</f>
        <v>40</v>
      </c>
      <c r="C494" s="13" t="s">
        <v>24</v>
      </c>
      <c r="E494" s="14"/>
      <c r="G494" s="8"/>
    </row>
    <row r="495" spans="5:7" ht="76.5" customHeight="1">
      <c r="E495" s="16" t="s">
        <v>136</v>
      </c>
      <c r="G495" s="16"/>
    </row>
    <row r="496" ht="12.75">
      <c r="E496" s="23" t="s">
        <v>76</v>
      </c>
    </row>
    <row r="497" ht="12.75">
      <c r="E497" s="23"/>
    </row>
    <row r="498" spans="1:7" ht="12.75">
      <c r="A498" s="8">
        <v>40457</v>
      </c>
      <c r="C498" s="9">
        <f>A499-35</f>
        <v>5</v>
      </c>
      <c r="E498" s="10" t="s">
        <v>36</v>
      </c>
      <c r="G498" s="11" t="s">
        <v>5</v>
      </c>
    </row>
    <row r="499" spans="1:7" ht="12.75">
      <c r="A499" s="12">
        <f>INT(MOD(INT((A498-2)/7)+0.6,52+5/28))+1</f>
        <v>40</v>
      </c>
      <c r="C499" s="13" t="s">
        <v>24</v>
      </c>
      <c r="E499" s="14"/>
      <c r="G499" s="8">
        <v>40459</v>
      </c>
    </row>
    <row r="500" spans="5:7" ht="76.5" customHeight="1">
      <c r="E500" s="16" t="s">
        <v>134</v>
      </c>
      <c r="G500" s="16" t="s">
        <v>135</v>
      </c>
    </row>
    <row r="502" spans="1:7" ht="12.75">
      <c r="A502" s="8">
        <v>40456</v>
      </c>
      <c r="C502" s="9">
        <f>A503-35</f>
        <v>5</v>
      </c>
      <c r="E502" s="10" t="s">
        <v>30</v>
      </c>
      <c r="G502" s="11" t="s">
        <v>5</v>
      </c>
    </row>
    <row r="503" spans="1:7" ht="12.75">
      <c r="A503" s="12">
        <f>INT(MOD(INT((A502-2)/7)+0.6,52+5/28))+1</f>
        <v>40</v>
      </c>
      <c r="C503" s="13" t="s">
        <v>25</v>
      </c>
      <c r="E503" s="14"/>
      <c r="G503" s="8"/>
    </row>
    <row r="504" spans="5:7" ht="76.5" customHeight="1">
      <c r="E504" s="16" t="s">
        <v>66</v>
      </c>
      <c r="G504" s="16"/>
    </row>
    <row r="505" ht="12.75">
      <c r="E505" s="23" t="s">
        <v>77</v>
      </c>
    </row>
    <row r="506" ht="12.75">
      <c r="E506" s="23"/>
    </row>
    <row r="507" spans="1:7" ht="12.75">
      <c r="A507" s="8">
        <v>40452</v>
      </c>
      <c r="C507" s="9">
        <f>A508-35</f>
        <v>4</v>
      </c>
      <c r="E507" s="10" t="s">
        <v>32</v>
      </c>
      <c r="G507" s="11" t="s">
        <v>5</v>
      </c>
    </row>
    <row r="508" spans="1:7" ht="12.75">
      <c r="A508" s="12">
        <f>INT(MOD(INT((A507-2)/7)+0.6,52+5/28))+1</f>
        <v>39</v>
      </c>
      <c r="C508" s="13" t="s">
        <v>24</v>
      </c>
      <c r="E508" s="14"/>
      <c r="G508" s="8">
        <v>40457</v>
      </c>
    </row>
    <row r="509" spans="5:7" ht="76.5" customHeight="1">
      <c r="E509" s="16" t="s">
        <v>131</v>
      </c>
      <c r="G509" s="16" t="s">
        <v>128</v>
      </c>
    </row>
    <row r="511" spans="3:8" s="18" customFormat="1" ht="12.75" customHeight="1">
      <c r="C511" s="18" t="s">
        <v>7</v>
      </c>
      <c r="E511" s="19" t="s">
        <v>91</v>
      </c>
      <c r="F511" s="22"/>
      <c r="G511" s="22"/>
      <c r="H511" s="21"/>
    </row>
    <row r="513" spans="1:7" ht="12.75">
      <c r="A513" s="8">
        <v>40450</v>
      </c>
      <c r="C513" s="9">
        <f>A514-35</f>
        <v>4</v>
      </c>
      <c r="E513" s="10" t="s">
        <v>36</v>
      </c>
      <c r="G513" s="11" t="s">
        <v>5</v>
      </c>
    </row>
    <row r="514" spans="1:9" ht="12.75">
      <c r="A514" s="12">
        <f>INT(MOD(INT((A513-2)/7)+0.6,52+5/28))+1</f>
        <v>39</v>
      </c>
      <c r="C514" s="13" t="s">
        <v>24</v>
      </c>
      <c r="E514" s="14"/>
      <c r="G514" s="8">
        <v>40452</v>
      </c>
      <c r="I514" s="26"/>
    </row>
    <row r="515" spans="5:9" ht="76.5" customHeight="1">
      <c r="E515" s="16" t="s">
        <v>129</v>
      </c>
      <c r="G515" s="16" t="s">
        <v>130</v>
      </c>
      <c r="I515" s="35"/>
    </row>
    <row r="517" spans="3:8" s="18" customFormat="1" ht="12.75" customHeight="1">
      <c r="C517" s="18" t="s">
        <v>7</v>
      </c>
      <c r="E517" s="19" t="s">
        <v>98</v>
      </c>
      <c r="F517" s="22"/>
      <c r="G517" s="22"/>
      <c r="H517" s="21"/>
    </row>
    <row r="519" spans="1:7" ht="12.75">
      <c r="A519" s="8">
        <v>40449</v>
      </c>
      <c r="C519" s="9">
        <f>A520-35</f>
        <v>4</v>
      </c>
      <c r="E519" s="10" t="s">
        <v>30</v>
      </c>
      <c r="G519" s="11" t="s">
        <v>5</v>
      </c>
    </row>
    <row r="520" spans="1:7" ht="12.75">
      <c r="A520" s="12">
        <f>INT(MOD(INT((A519-2)/7)+0.6,52+5/28))+1</f>
        <v>39</v>
      </c>
      <c r="C520" s="13" t="s">
        <v>25</v>
      </c>
      <c r="E520" s="14"/>
      <c r="G520" s="8">
        <v>40450</v>
      </c>
    </row>
    <row r="521" spans="5:7" ht="76.5" customHeight="1">
      <c r="E521" s="16" t="s">
        <v>80</v>
      </c>
      <c r="G521" s="16" t="s">
        <v>128</v>
      </c>
    </row>
    <row r="522" ht="12.75">
      <c r="E522" s="23" t="s">
        <v>127</v>
      </c>
    </row>
    <row r="523" ht="12.75">
      <c r="E523" s="43" t="s">
        <v>52</v>
      </c>
    </row>
    <row r="524" ht="12.75">
      <c r="E524" s="23"/>
    </row>
    <row r="525" spans="3:8" s="18" customFormat="1" ht="12.75" customHeight="1">
      <c r="C525" s="18" t="s">
        <v>7</v>
      </c>
      <c r="E525" s="19" t="s">
        <v>98</v>
      </c>
      <c r="F525" s="22"/>
      <c r="G525" s="22"/>
      <c r="H525" s="21"/>
    </row>
    <row r="527" spans="1:7" ht="12.75">
      <c r="A527" s="8">
        <v>40445</v>
      </c>
      <c r="C527" s="9">
        <f>A528-35</f>
        <v>3</v>
      </c>
      <c r="E527" s="10" t="s">
        <v>43</v>
      </c>
      <c r="G527" s="11" t="s">
        <v>5</v>
      </c>
    </row>
    <row r="528" spans="1:7" ht="12.75">
      <c r="A528" s="12">
        <f>INT(MOD(INT((A527-2)/7)+0.6,52+5/28))+1</f>
        <v>38</v>
      </c>
      <c r="C528" s="13" t="s">
        <v>25</v>
      </c>
      <c r="E528" s="14"/>
      <c r="G528" s="8">
        <v>40449</v>
      </c>
    </row>
    <row r="529" spans="5:7" ht="76.5" customHeight="1">
      <c r="E529" s="16" t="s">
        <v>125</v>
      </c>
      <c r="G529" s="16" t="s">
        <v>126</v>
      </c>
    </row>
    <row r="531" spans="1:7" ht="12.75">
      <c r="A531" s="8">
        <v>40444</v>
      </c>
      <c r="C531" s="9">
        <f>A532-35</f>
        <v>3</v>
      </c>
      <c r="E531" s="10" t="s">
        <v>16</v>
      </c>
      <c r="G531" s="11" t="s">
        <v>5</v>
      </c>
    </row>
    <row r="532" spans="1:7" ht="12.75">
      <c r="A532" s="12">
        <f>INT(MOD(INT((A531-2)/7)+0.6,52+5/28))+1</f>
        <v>38</v>
      </c>
      <c r="C532" s="13" t="s">
        <v>24</v>
      </c>
      <c r="E532" s="14"/>
      <c r="G532" s="8"/>
    </row>
    <row r="533" spans="5:7" ht="76.5" customHeight="1">
      <c r="E533" s="37" t="s">
        <v>122</v>
      </c>
      <c r="G533" s="16"/>
    </row>
    <row r="534" ht="12.75">
      <c r="E534" s="23"/>
    </row>
    <row r="535" spans="1:7" ht="12.75">
      <c r="A535" s="8">
        <v>40443</v>
      </c>
      <c r="C535" s="9">
        <f>A536-35</f>
        <v>3</v>
      </c>
      <c r="E535" s="10" t="s">
        <v>43</v>
      </c>
      <c r="G535" s="11" t="s">
        <v>5</v>
      </c>
    </row>
    <row r="536" spans="1:7" ht="12.75">
      <c r="A536" s="12">
        <f>INT(MOD(INT((A535-2)/7)+0.6,52+5/28))+1</f>
        <v>38</v>
      </c>
      <c r="C536" s="13" t="s">
        <v>24</v>
      </c>
      <c r="E536" s="14"/>
      <c r="G536" s="8"/>
    </row>
    <row r="537" spans="5:7" ht="76.5" customHeight="1">
      <c r="E537" s="16" t="s">
        <v>121</v>
      </c>
      <c r="G537" s="16"/>
    </row>
    <row r="538" ht="12.75">
      <c r="E538" s="23"/>
    </row>
    <row r="539" spans="1:7" ht="12.75">
      <c r="A539" s="8">
        <v>40442</v>
      </c>
      <c r="C539" s="9">
        <f>A540-35</f>
        <v>3</v>
      </c>
      <c r="E539" s="10" t="s">
        <v>30</v>
      </c>
      <c r="G539" s="11" t="s">
        <v>5</v>
      </c>
    </row>
    <row r="540" spans="1:7" ht="12.75">
      <c r="A540" s="12">
        <f>INT(MOD(INT((A539-2)/7)+0.6,52+5/28))+1</f>
        <v>38</v>
      </c>
      <c r="C540" s="13" t="s">
        <v>25</v>
      </c>
      <c r="E540" s="14"/>
      <c r="G540" s="8"/>
    </row>
    <row r="541" spans="5:7" ht="76.5" customHeight="1">
      <c r="E541" s="16" t="s">
        <v>117</v>
      </c>
      <c r="G541" s="16"/>
    </row>
    <row r="542" ht="12.75">
      <c r="E542" s="23" t="s">
        <v>78</v>
      </c>
    </row>
    <row r="543" ht="12.75">
      <c r="E543" s="6" t="s">
        <v>79</v>
      </c>
    </row>
    <row r="544" ht="12.75">
      <c r="E544" s="23"/>
    </row>
    <row r="545" spans="1:7" ht="12.75">
      <c r="A545" s="8">
        <v>40438</v>
      </c>
      <c r="C545" s="9">
        <f>A546-35</f>
        <v>2</v>
      </c>
      <c r="E545" s="10" t="s">
        <v>36</v>
      </c>
      <c r="G545" s="11" t="s">
        <v>5</v>
      </c>
    </row>
    <row r="546" spans="1:7" ht="12.75">
      <c r="A546" s="12">
        <f>INT(MOD(INT((A545-2)/7)+0.6,52+5/28))+1</f>
        <v>37</v>
      </c>
      <c r="C546" s="13" t="s">
        <v>24</v>
      </c>
      <c r="E546" s="14"/>
      <c r="G546" s="8">
        <v>40443</v>
      </c>
    </row>
    <row r="547" spans="5:7" ht="76.5" customHeight="1">
      <c r="E547" s="16" t="s">
        <v>120</v>
      </c>
      <c r="G547" s="16" t="s">
        <v>123</v>
      </c>
    </row>
    <row r="548" ht="12.75">
      <c r="E548" s="23"/>
    </row>
    <row r="549" spans="1:7" ht="12.75">
      <c r="A549" s="8">
        <v>40436</v>
      </c>
      <c r="C549" s="9">
        <f>A550-35</f>
        <v>2</v>
      </c>
      <c r="E549" s="10" t="s">
        <v>56</v>
      </c>
      <c r="G549" s="11" t="s">
        <v>5</v>
      </c>
    </row>
    <row r="550" spans="1:7" ht="12.75">
      <c r="A550" s="12">
        <f>INT(MOD(INT((A549-2)/7)+0.6,52+5/28))+1</f>
        <v>37</v>
      </c>
      <c r="C550" s="13" t="s">
        <v>24</v>
      </c>
      <c r="E550" s="14"/>
      <c r="G550" s="8">
        <v>40444</v>
      </c>
    </row>
    <row r="551" spans="5:7" ht="76.5" customHeight="1">
      <c r="E551" s="16" t="s">
        <v>119</v>
      </c>
      <c r="G551" s="16" t="s">
        <v>39</v>
      </c>
    </row>
    <row r="552" ht="12.75">
      <c r="E552" s="23"/>
    </row>
    <row r="553" spans="3:8" s="18" customFormat="1" ht="12.75" customHeight="1">
      <c r="C553" s="18" t="s">
        <v>7</v>
      </c>
      <c r="E553" s="19" t="s">
        <v>107</v>
      </c>
      <c r="F553" s="22"/>
      <c r="G553" s="22"/>
      <c r="H553" s="21"/>
    </row>
    <row r="555" spans="1:7" ht="12.75">
      <c r="A555" s="8">
        <v>40435</v>
      </c>
      <c r="C555" s="9">
        <f>A556-35</f>
        <v>2</v>
      </c>
      <c r="E555" s="10" t="s">
        <v>81</v>
      </c>
      <c r="G555" s="11" t="s">
        <v>5</v>
      </c>
    </row>
    <row r="556" spans="1:7" ht="12.75">
      <c r="A556" s="12">
        <f>INT(MOD(INT((A555-2)/7)+0.6,52+5/28))+1</f>
        <v>37</v>
      </c>
      <c r="C556" s="13" t="s">
        <v>25</v>
      </c>
      <c r="E556" s="14"/>
      <c r="G556" s="8">
        <v>40436</v>
      </c>
    </row>
    <row r="557" spans="5:7" ht="76.5" customHeight="1">
      <c r="E557" s="16" t="s">
        <v>82</v>
      </c>
      <c r="G557" s="16" t="s">
        <v>83</v>
      </c>
    </row>
    <row r="558" ht="12.75">
      <c r="E558" s="23" t="s">
        <v>84</v>
      </c>
    </row>
    <row r="560" spans="1:7" ht="12.75">
      <c r="A560" s="8">
        <v>40431</v>
      </c>
      <c r="C560" s="9">
        <f>A561-35</f>
        <v>1</v>
      </c>
      <c r="E560" s="10" t="s">
        <v>56</v>
      </c>
      <c r="G560" s="11" t="s">
        <v>5</v>
      </c>
    </row>
    <row r="561" spans="1:7" ht="12.75">
      <c r="A561" s="12">
        <f>INT(MOD(INT((A560-2)/7)+0.6,52+5/28))+1</f>
        <v>36</v>
      </c>
      <c r="C561" s="13" t="s">
        <v>25</v>
      </c>
      <c r="E561" s="14"/>
      <c r="G561" s="8">
        <v>40438</v>
      </c>
    </row>
    <row r="562" spans="5:7" ht="76.5" customHeight="1">
      <c r="E562" s="16" t="s">
        <v>118</v>
      </c>
      <c r="G562" s="16" t="s">
        <v>124</v>
      </c>
    </row>
    <row r="563" ht="12.75">
      <c r="E563" s="23"/>
    </row>
    <row r="564" spans="1:7" ht="12.75">
      <c r="A564" s="8">
        <v>40429</v>
      </c>
      <c r="C564" s="9">
        <f>A565-35</f>
        <v>1</v>
      </c>
      <c r="E564" s="10" t="s">
        <v>43</v>
      </c>
      <c r="G564" s="11" t="s">
        <v>5</v>
      </c>
    </row>
    <row r="565" spans="1:7" ht="12.75">
      <c r="A565" s="12">
        <f>INT(MOD(INT((A564-2)/7)+0.6,52+5/28))+1</f>
        <v>36</v>
      </c>
      <c r="C565" s="13" t="s">
        <v>24</v>
      </c>
      <c r="E565" s="14"/>
      <c r="G565" s="8">
        <v>40436</v>
      </c>
    </row>
    <row r="566" spans="5:7" ht="76.5" customHeight="1">
      <c r="E566" s="16" t="s">
        <v>115</v>
      </c>
      <c r="G566" s="16" t="s">
        <v>116</v>
      </c>
    </row>
    <row r="567" ht="12.75">
      <c r="E567" s="23"/>
    </row>
    <row r="568" spans="1:7" ht="12.75">
      <c r="A568" s="8">
        <v>40428</v>
      </c>
      <c r="C568" s="9">
        <f>A569-35</f>
        <v>1</v>
      </c>
      <c r="E568" s="10" t="s">
        <v>85</v>
      </c>
      <c r="G568" s="11" t="s">
        <v>5</v>
      </c>
    </row>
    <row r="569" spans="1:7" ht="12.75">
      <c r="A569" s="12">
        <f>INT(MOD(INT((A568-2)/7)+0.6,52+5/28))+1</f>
        <v>36</v>
      </c>
      <c r="C569" s="13" t="s">
        <v>25</v>
      </c>
      <c r="E569" s="14"/>
      <c r="G569" s="8">
        <v>40431</v>
      </c>
    </row>
    <row r="570" spans="5:7" ht="76.5" customHeight="1">
      <c r="E570" s="16" t="s">
        <v>114</v>
      </c>
      <c r="G570" s="16" t="s">
        <v>86</v>
      </c>
    </row>
    <row r="571" ht="12.75">
      <c r="E571" s="23" t="s">
        <v>87</v>
      </c>
    </row>
    <row r="572" ht="12.75">
      <c r="E572" s="6" t="s">
        <v>88</v>
      </c>
    </row>
    <row r="573" ht="12.75">
      <c r="E573" s="23"/>
    </row>
    <row r="574" spans="3:8" s="18" customFormat="1" ht="12.75" customHeight="1">
      <c r="C574" s="18" t="s">
        <v>7</v>
      </c>
      <c r="E574" s="19" t="s">
        <v>91</v>
      </c>
      <c r="F574" s="22"/>
      <c r="G574" s="22"/>
      <c r="H574" s="21"/>
    </row>
    <row r="576" spans="1:7" ht="12.75">
      <c r="A576" s="8">
        <v>40424</v>
      </c>
      <c r="C576" s="9">
        <f>A577-35</f>
        <v>0</v>
      </c>
      <c r="E576" s="10" t="s">
        <v>89</v>
      </c>
      <c r="G576" s="11" t="s">
        <v>5</v>
      </c>
    </row>
    <row r="577" spans="1:7" ht="12.75">
      <c r="A577" s="12">
        <f>INT(MOD(INT((A576-2)/7)+0.6,52+5/28))+1</f>
        <v>35</v>
      </c>
      <c r="C577" s="13" t="s">
        <v>24</v>
      </c>
      <c r="E577" s="14"/>
      <c r="G577" s="8">
        <v>40428</v>
      </c>
    </row>
    <row r="578" spans="5:7" ht="76.5" customHeight="1">
      <c r="E578" s="16" t="s">
        <v>112</v>
      </c>
      <c r="G578" s="16" t="s">
        <v>113</v>
      </c>
    </row>
    <row r="579" ht="12.75">
      <c r="E579" s="23" t="s">
        <v>92</v>
      </c>
    </row>
    <row r="580" ht="12.75">
      <c r="E580" s="6" t="s">
        <v>93</v>
      </c>
    </row>
    <row r="581" ht="12.75">
      <c r="E581" s="6" t="s">
        <v>94</v>
      </c>
    </row>
    <row r="582" ht="12.75">
      <c r="E582" s="6" t="s">
        <v>95</v>
      </c>
    </row>
    <row r="583" ht="13.5" thickBot="1"/>
    <row r="584" spans="1:18" ht="13.5" thickBot="1">
      <c r="A584" s="56" t="s">
        <v>111</v>
      </c>
      <c r="B584" s="56"/>
      <c r="C584" s="56"/>
      <c r="D584" s="56"/>
      <c r="E584" s="56"/>
      <c r="F584" s="56"/>
      <c r="G584" s="56"/>
      <c r="H584" s="56"/>
      <c r="I584" s="56"/>
      <c r="J584" s="56"/>
      <c r="K584" s="56"/>
      <c r="L584" s="56"/>
      <c r="M584" s="56"/>
      <c r="N584" s="56"/>
      <c r="O584" s="56"/>
      <c r="P584" s="56"/>
      <c r="Q584" s="56"/>
      <c r="R584" s="56"/>
    </row>
  </sheetData>
  <sheetProtection/>
  <mergeCells count="15">
    <mergeCell ref="J8:R8"/>
    <mergeCell ref="J584:R584"/>
    <mergeCell ref="J455:R455"/>
    <mergeCell ref="J337:R337"/>
    <mergeCell ref="J232:R232"/>
    <mergeCell ref="J131:R131"/>
    <mergeCell ref="A584:I584"/>
    <mergeCell ref="E3:I3"/>
    <mergeCell ref="A5:I5"/>
    <mergeCell ref="A455:I455"/>
    <mergeCell ref="A337:I337"/>
    <mergeCell ref="A232:I232"/>
    <mergeCell ref="A131:I131"/>
    <mergeCell ref="A8:I8"/>
    <mergeCell ref="E173:G173"/>
  </mergeCells>
  <hyperlinks>
    <hyperlink ref="E3" r:id="rId1" display="http://landrevie.gjl.free.fr/Pour%20eleves%20L.html"/>
    <hyperlink ref="E38" r:id="rId2" display="10TPcoursCH1S.pdf"/>
    <hyperlink ref="E13" r:id="rId3" display="13 TPph1S.pdf"/>
    <hyperlink ref="E93" r:id="rId4" display="10TPcoursPH1S.pdf"/>
    <hyperlink ref="E112" r:id="rId5" display="08CHELEV1S.pdf"/>
    <hyperlink ref="E161" r:id="rId6" display="07TPaCH1S.pdf"/>
    <hyperlink ref="E140" r:id="rId7" display="DG 04 2011 1S.pdf"/>
    <hyperlink ref="E178" r:id="rId8" display="08TPbPH1S.pdf"/>
    <hyperlink ref="E193" r:id="rId9" display="08TPaPH1S.pdf"/>
    <hyperlink ref="E240" r:id="rId10" display="DC 02 2011 1S.pdf"/>
    <hyperlink ref="E228" r:id="rId11" display="06TPCH1S.pdf"/>
    <hyperlink ref="E251" r:id="rId12" display="07 TPbph1S.pdf"/>
    <hyperlink ref="E264" r:id="rId13" display="07 TPa ph 1S.pdf"/>
    <hyperlink ref="E282" r:id="rId14" display="06 TPph1S.pdf"/>
    <hyperlink ref="E376" r:id="rId15" display="04TPaph1S.pdf"/>
    <hyperlink ref="E377" r:id="rId16" display="04TPbPH1S.pdf"/>
    <hyperlink ref="E394" r:id="rId17" display="04TPCH1S KCl.pdf"/>
    <hyperlink ref="E395" r:id="rId18" display="04TPCHaide1S.pdf"/>
    <hyperlink ref="E433" r:id="rId19" display="04actch1S simulation et TP 2010.pdf"/>
    <hyperlink ref="E414" r:id="rId20" display="03 TPbph1S.pdf"/>
    <hyperlink ref="E474" r:id="rId21" display="03 TPaph1S.pdf"/>
    <hyperlink ref="E489" r:id="rId22" display="03 TP p53 CH 1S.pdf"/>
    <hyperlink ref="E491" r:id="rId23" display="02 HCl.rm"/>
    <hyperlink ref="E505" r:id="rId24" display="02 TPCH1reS.pdf"/>
    <hyperlink ref="E522" r:id="rId25" display="02 TP PH 1S 2010 2011.pdf"/>
    <hyperlink ref="E533" r:id="rId26" display="DC 09 2010 1S.pdf"/>
    <hyperlink ref="E542" r:id="rId27" display="01 TPCH 1reS.pdf"/>
    <hyperlink ref="E558" r:id="rId28" display="01actdocp13 chimie.pdf"/>
    <hyperlink ref="E571" r:id="rId29" display="01TPph1reS.pdf"/>
    <hyperlink ref="E572" r:id="rId30" display="01fichiersdiaporama.zip"/>
    <hyperlink ref="E579" r:id="rId31" display="00physique1S.pdf"/>
    <hyperlink ref="E580" r:id="rId32" display="00chimie1S.pdf"/>
    <hyperlink ref="E581" r:id="rId33" display="00conseilspourreussir1S.pdf"/>
    <hyperlink ref="E582" r:id="rId34" display="00fournitures 1reS.pdf"/>
    <hyperlink ref="E496" r:id="rId35" display="02 docch1 S.pdf"/>
    <hyperlink ref="E461" r:id="rId36" display="00 ions.pdf"/>
    <hyperlink ref="E523" r:id="rId37" display="unites.pdf"/>
    <hyperlink ref="E265" r:id="rId38" display="07 incertitudes et intervalle de confiance.jpg"/>
    <hyperlink ref="E39" r:id="rId39" display="10 activités de découverte CH1S.pdf"/>
    <hyperlink ref="E543" r:id="rId40" display="00verrerie.pdf"/>
    <hyperlink ref="E490" r:id="rId41" display="02 NaCl.EXE"/>
    <hyperlink ref="E447" r:id="rId42" display="animations lycées"/>
    <hyperlink ref="E424" r:id="rId43" display="DC 11 2010 1S.pdf"/>
    <hyperlink ref="E355" r:id="rId44" display="05 TPCH1S20102011.pdf"/>
    <hyperlink ref="E348" r:id="rId45" display="05 docCH1S.pdf"/>
    <hyperlink ref="E363" r:id="rId46" display="04docPH1S.pdf"/>
    <hyperlink ref="E333" r:id="rId47" display="05 TPPH1S.pdf"/>
    <hyperlink ref="E362" r:id="rId48" display="IE 12 2010 1S.pdf"/>
    <hyperlink ref="E308" r:id="rId49" display="DG 01 2011 1S.pdf"/>
    <hyperlink ref="E129" r:id="rId50" display="07TPbCH1S.pdf"/>
    <hyperlink ref="E80" r:id="rId51" display="DC 05 2011 1S.pdf"/>
    <hyperlink ref="E94" r:id="rId52" display="Force de Laplace"/>
    <hyperlink ref="E95" r:id="rId53" display="Moteur électrique"/>
    <hyperlink ref="E70" r:id="rId54" display="12TPPH1S.pdf"/>
    <hyperlink ref="E54" r:id="rId55" display="09TPCH1S.pdf"/>
    <hyperlink ref="E59" r:id="rId56" display="12 TP aide 1S.pps"/>
  </hyperlinks>
  <printOptions/>
  <pageMargins left="0.7875" right="0.7875" top="0.7875" bottom="0.7875" header="0.5118055555555555" footer="0.5118055555555555"/>
  <pageSetup fitToHeight="0" fitToWidth="1" horizontalDpi="300" verticalDpi="300" orientation="portrait" paperSize="9" scale="72" r:id="rId58"/>
  <headerFooter alignWithMargins="0">
    <oddHeader>&amp;L&amp;A&amp;CSciences Physiques - J. LANDREVIE&amp;R2010 / 2011</oddHeader>
    <oddFooter>&amp;L&amp;D&amp;CLycée Sainte Marie Bastide - BORDEAUX&amp;R&amp;P/&amp;N</oddFooter>
  </headerFooter>
  <picture r:id="rId57"/>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J.Landrevie</cp:lastModifiedBy>
  <cp:lastPrinted>2011-06-09T13:35:17Z</cp:lastPrinted>
  <dcterms:created xsi:type="dcterms:W3CDTF">2009-11-11T19:13:16Z</dcterms:created>
  <dcterms:modified xsi:type="dcterms:W3CDTF">2011-06-10T14:59:35Z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