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190" activeTab="0"/>
  </bookViews>
  <sheets>
    <sheet name="2nde 4" sheetId="1" r:id="rId1"/>
  </sheets>
  <definedNames>
    <definedName name="_xlnm.Print_Area" localSheetId="0">'2nde 4'!$A:$I</definedName>
  </definedNames>
  <calcPr fullCalcOnLoad="1"/>
</workbook>
</file>

<file path=xl/sharedStrings.xml><?xml version="1.0" encoding="utf-8"?>
<sst xmlns="http://schemas.openxmlformats.org/spreadsheetml/2006/main" count="543" uniqueCount="235">
  <si>
    <t>"Détermination du diamètre d'un cheveu".</t>
  </si>
  <si>
    <t>Feuille verrerie</t>
  </si>
  <si>
    <t>Emmener les fournitures demandées. Faire signer feuille "conseils".</t>
  </si>
  <si>
    <t>fournitures 2nde</t>
  </si>
  <si>
    <t>Conseils pour réussir</t>
  </si>
  <si>
    <t>Page de ressources</t>
  </si>
  <si>
    <t>http://landrevie.gjl.free.fr/Pour%20eleves%20L.html</t>
  </si>
  <si>
    <t>Fin des cours</t>
  </si>
  <si>
    <t>A faire pour le</t>
  </si>
  <si>
    <t>Absent</t>
  </si>
  <si>
    <t>Vacances de printemps</t>
  </si>
  <si>
    <t>Vacances d'hiver</t>
  </si>
  <si>
    <t>Vacances de NOËL</t>
  </si>
  <si>
    <t>Vacances de la Toussaint</t>
  </si>
  <si>
    <t>Sciences Physiques - J. LANDREVIE</t>
  </si>
  <si>
    <t>Tout cours est à apprendre pour le cours suivant</t>
  </si>
  <si>
    <t>1h30</t>
  </si>
  <si>
    <t>DC</t>
  </si>
  <si>
    <t>Révision générale pour le DC.</t>
  </si>
  <si>
    <t>1h</t>
  </si>
  <si>
    <t>Terminer le TP.</t>
  </si>
  <si>
    <t>TP</t>
  </si>
  <si>
    <t>Corrections et cours</t>
  </si>
  <si>
    <t>Corrections</t>
  </si>
  <si>
    <t>Cours</t>
  </si>
  <si>
    <t>Cours et corrections</t>
  </si>
  <si>
    <t>Correction et cours</t>
  </si>
  <si>
    <t>TP cours</t>
  </si>
  <si>
    <t>Prise de contact</t>
  </si>
  <si>
    <t>Pas de cours</t>
  </si>
  <si>
    <t>2010 / 2011</t>
  </si>
  <si>
    <t>Début des cours</t>
  </si>
  <si>
    <t>Recherches documentaires :  "de l'infiniment grand à l'infiniment petit".</t>
  </si>
  <si>
    <t>Feuille de présentation du programme de physique et de chimie en 2nde</t>
  </si>
  <si>
    <t>2nde 4</t>
  </si>
  <si>
    <t>Présentation du programme, du manuel. Matériel. Conseils pour réussir en Sciences Physiques.</t>
  </si>
  <si>
    <t>01 TP ph Univers 2nde.pdf</t>
  </si>
  <si>
    <t>Présentation de l'Univers, la vitesse de la lumière.</t>
  </si>
  <si>
    <t>Terminer les recherches documentaires et préparer les exercices n° 8, 9, 16, 17, 18 et 19 p 22 à 25 ph chap 01.</t>
  </si>
  <si>
    <t>01 TP b ph Univers 2nde.pdf</t>
  </si>
  <si>
    <t>La répartition de la matière dans l'infiniment petit, dans l'infiniment grand. Explication de la phrase "voir loin, c'est regarder tôt".</t>
  </si>
  <si>
    <t>Terminer éventuellement les exercices n° 8, 9, 16, 17, 18 et 19 p 22 à 25 ph chap 01.</t>
  </si>
  <si>
    <t>BENOUARET ; DELHOUME</t>
  </si>
  <si>
    <t>Exercices chap 01 Hachette Physique 2nde 2010</t>
  </si>
  <si>
    <t>DOMBEY</t>
  </si>
  <si>
    <t>ADMIS</t>
  </si>
  <si>
    <t>Intérêt pour un astrophysicien, d'utiliser l'année de lumière comme unité de longueur. L'unité de longueur : le mètre. Correction du TP "Détermination du diamètre d'un cheveu".</t>
  </si>
  <si>
    <t>La lumière des étoiles</t>
  </si>
  <si>
    <t>02 TP cours ph Univers 2nde.pdf</t>
  </si>
  <si>
    <t>02 TP p30 ph Univers 2nde.pdf</t>
  </si>
  <si>
    <t>Réfraction et dispersion dans l'atmosphère</t>
  </si>
  <si>
    <t>03 TP ph Univers 2nde.pdf</t>
  </si>
  <si>
    <t xml:space="preserve">Propagation rectiligne de la lumière, application en respectant le nombre de chiffres significatifs, voir loin, c'est voir dans le passé. </t>
  </si>
  <si>
    <t>Terminer le TP cours "La lumière des étoiles".</t>
  </si>
  <si>
    <t>Préparer les exercices n° 1, 4, 5, 13, 17 p 36-40 ph chap 02.</t>
  </si>
  <si>
    <t>Analyse du spectre de la lumière émise par Véga. Sécurité au laboratoire. Verrerie.</t>
  </si>
  <si>
    <t>Caractérisation des spectres visualisés en TP. Utilisation de la lumière des étoiles.</t>
  </si>
  <si>
    <t>CAZADE</t>
  </si>
  <si>
    <t>Correction du DC.</t>
  </si>
  <si>
    <t xml:space="preserve">Correction des exercices n° 8, 9, 16 p 22 à 25 ph chap 01. </t>
  </si>
  <si>
    <t>Terminer éventuellement les exercices n° 17, 18 et 19 p 22 à 25 ph chap01 et n° 1, 4, 5, 13, 17 p 36-40 ph chap02.</t>
  </si>
  <si>
    <t>Correction des exercices n° 17, 18 et 19 p 22 à 25 ph chap 01 et des exercices n° 1, 4, 5 p 36-40 ph chap 02.</t>
  </si>
  <si>
    <t>Terminer éventuellement les exercices n° 13, 17 p 36-40 ph chap 02.</t>
  </si>
  <si>
    <t>Corrections et IE</t>
  </si>
  <si>
    <t>Réactions chimiques avec l'élément cuivre.</t>
  </si>
  <si>
    <t xml:space="preserve">Correction des exercices n° 13, 17 p 36-40 ph chap 02. Correction du III du TP "Réfraction et dispersion dans l'atmosphère". IE. </t>
  </si>
  <si>
    <t>Mouvement d'un mobile et référentiel : étude de la rétrogradation de Mars.</t>
  </si>
  <si>
    <t>BEDECARRASBURU</t>
  </si>
  <si>
    <t>Préparer les exercices n° 2, 8, 9, 10, 14 p 51 à 54 chap 03 ph.</t>
  </si>
  <si>
    <t>06 TP ph Univers 2nde</t>
  </si>
  <si>
    <t>04 TP ch Univers 2nde</t>
  </si>
  <si>
    <t xml:space="preserve">Correction IE. Les mystères de l'arc-en-ciel. </t>
  </si>
  <si>
    <t>Terminer éventuellement les exercices n° 2, 8, 9, 10, 14 p 51 à 54 chap 03 ph.</t>
  </si>
  <si>
    <t>27 absents</t>
  </si>
  <si>
    <t>L'atome : un peu d'histoire, le modèle de l'atome, les particules constituant l'atome, électroneutralité, symboles, dimensions, masses, isotopes.</t>
  </si>
  <si>
    <t>Jour férié</t>
  </si>
  <si>
    <t>Préparer les exercices n° 3, 7, 8, 13, 18 p 93-96 chap06 ph.</t>
  </si>
  <si>
    <t>Forces et modification du mouvement d'un corps.</t>
  </si>
  <si>
    <t>07 TP ph Univers 2nde.pdf</t>
  </si>
  <si>
    <t xml:space="preserve">Réfraction : vocabulaire, loi de Snell-Descartes, application, indice de réfraction, milieux dispersifs. Applications de la réfraction dans l'atmosphère. </t>
  </si>
  <si>
    <t>BELPAUME ; BENOUARET ; LHOMET</t>
  </si>
  <si>
    <t>Révision générale pour une IE, jeudi 4 ou lundi 8 novembre.</t>
  </si>
  <si>
    <t>Ions monoatomiques, élément chimique. Correction des exercices n° 2, 8, 9, 10, 14 p 51 à 54 chap 03 ph. Correction des exercices n° 2, 9, 11, 14, 16 p 64-68 chap.04 ch.</t>
  </si>
  <si>
    <t>Préparer les exercices n° 2, 9, 11, 14, 16 p 64-68 chap.04 ch.</t>
  </si>
  <si>
    <t>IE et cours</t>
  </si>
  <si>
    <t>Révision générale pour une IE.</t>
  </si>
  <si>
    <t>IE 11 2010 2nde4.pdf</t>
  </si>
  <si>
    <t>IE. La relativité du mouvement : notions.</t>
  </si>
  <si>
    <t>VALADIER</t>
  </si>
  <si>
    <t>Correction de l'IE. Mouvements et référentiels. Mouvements et trajectoires.</t>
  </si>
  <si>
    <t>CURVALLE</t>
  </si>
  <si>
    <t>Mouvements et vitesses. Correction des exercices n° 3, 7, 8, 13, 18 p 93-96 chap06 ph.</t>
  </si>
  <si>
    <t>DC 11 2010 2nde.pdf</t>
  </si>
  <si>
    <t>Rédiger le IV du TP chap 07 "Forces et modification du mouvement d'un corps".</t>
  </si>
  <si>
    <t>BENOUARET</t>
  </si>
  <si>
    <t>Cours et activité de cours</t>
  </si>
  <si>
    <t>BOSC ; BENOUARET ; ADMIS ; RAINTEAU</t>
  </si>
  <si>
    <t>Préparer les exercices n° 1, 4, 6, 8 et 19 p 107 à 110 chap 07 ph et n° 1 p 115 chap 08 ph.</t>
  </si>
  <si>
    <t>Identification d'ions</t>
  </si>
  <si>
    <t>Rédaction du IV du TP chap 07 "Forces et modification du mouvement d'un corps". Le principe de l'inertie.</t>
  </si>
  <si>
    <t xml:space="preserve">La gravitation universelle : Pourquoi la Terre reste-t-elle en orbite autour du Soleil ? Loi de Newton ; poids d'un objet sur Terre ; poids d'un objet sur la Lune. Activité cours chap 8 "La Terre sous surveillance" p113. </t>
  </si>
  <si>
    <t>LACOSTE ; CHEVILLON ; BAX</t>
  </si>
  <si>
    <t>Simulation réfraction</t>
  </si>
  <si>
    <t>Simulation fibre optique</t>
  </si>
  <si>
    <t xml:space="preserve">Correction des exercices n° 1, 4, 6, 8 p 107 à 110 chap 07 ph. </t>
  </si>
  <si>
    <t>BENOUARET ; LOUIS-CALIXTE ; DESMONTY</t>
  </si>
  <si>
    <t>Terminer éventuellement les exercices n° 19 p 110 chap 07 ph et n° 1 p 115 chap 08 ph.</t>
  </si>
  <si>
    <t>TEILLAC ; LACOSTE ; ZIRN ; MOYA ; BEDECARRASBURU ; CHARMANT ; ANDRE ; BENOUARET (neige)</t>
  </si>
  <si>
    <t>05 TP ch Univers 2nde.pdf</t>
  </si>
  <si>
    <t xml:space="preserve">Correction des exercices n° 19 p 110 chap 07 ph et n° 1 p 115 chap 08 ph. Activité documentaire p 70 "La classification actuelle et celle de Mendeleev". </t>
  </si>
  <si>
    <t>Corrections et activité doc</t>
  </si>
  <si>
    <t>ZIRN ; BENOUARET ; LHOMET ; MELISSA</t>
  </si>
  <si>
    <t xml:space="preserve">Un modèle du cortége électronique. Les règles de l'octet et du duet. Application : prévoir la formule des ions monoatomiques stables. </t>
  </si>
  <si>
    <t>Préparer les exercices n° 5, 6, 7, p 80-82 chap 05 ch.</t>
  </si>
  <si>
    <t>ADMIS ; BENOUARET</t>
  </si>
  <si>
    <t>IE et TP cours</t>
  </si>
  <si>
    <t>ADMIS ; PIEROTTI ; BENOUARET</t>
  </si>
  <si>
    <t>Contrôle 5 min chrono. Activités documentaires : caractéristiques d'un signal périodique (doc p 156), différents types d'ondes pour différents diagnostics en médecine (doc p 158). Activités expérimentales : doc 11 p 158 et mesure de la vitesse des ultrasons dans l'air et dans l'eau.</t>
  </si>
  <si>
    <t>IE 12 2010 2nde4.pdf</t>
  </si>
  <si>
    <t>Préparer les exercices n° 1, 4, 7, 13, 14 p 163 à 166 chap 11 ph.</t>
  </si>
  <si>
    <t>Terminer éventuellement les exercices n° 5, 6, 7,  et préparer l'exercice n° 15 p 80-82 chap 05 ch.</t>
  </si>
  <si>
    <t>09 TP ch Sante 2nde.pdf</t>
  </si>
  <si>
    <t xml:space="preserve">Structure de la classification périodique. Correction du TP "mesure de la vitesse des ultrasons dans l'eau et dans l'air". Phénomènes périodiques : définitions. Les ondes au service du diagnostic médical. </t>
  </si>
  <si>
    <t>Corrections et sortie</t>
  </si>
  <si>
    <t>Correction des exercices n° 5, 6, 7, 15 p 80-82 chap 05 ch. Correction de l'IE. Correction des exercices n° 1, 4, 7 p 163 à 166 chap 11 ph. Sortie au "Jardin botanique".</t>
  </si>
  <si>
    <t>Terminer éventuellement les exercices n° 13 et 14 p 163 à 166 chap 11 ph.</t>
  </si>
  <si>
    <t xml:space="preserve">Corrections et cours </t>
  </si>
  <si>
    <t>Correction des exercices n° 13, 14 p 163 à 166 chap 11 ph. Les ondes au service du diagnostic médical : Principe de l'écho.</t>
  </si>
  <si>
    <t>Préparer l'exercice n° 1 p 177 chap 12 ph.</t>
  </si>
  <si>
    <t>ZIRN</t>
  </si>
  <si>
    <t xml:space="preserve">Correction de l'exercice n° 1 p 177 chap 12 ph. Echo : application à l'échographie. Rappels : les lois de la réflexion et de la réfraction. </t>
  </si>
  <si>
    <t>Préparer les exercices n° 4, 5, 9, 11, 15 p 176 à 180 chap 12 ph.</t>
  </si>
  <si>
    <t>BRUAT ; ZIRN</t>
  </si>
  <si>
    <t>TP cours et corrections</t>
  </si>
  <si>
    <t xml:space="preserve">La réflexion totale et application : la fibroscopie. Correction des exercices n° 4, 5, 9 p 176 à 180 chap 12 ph. </t>
  </si>
  <si>
    <t>Préparer les exercices n° 3, 9, 10, 11 p 136-140 chap 09 ch.</t>
  </si>
  <si>
    <t xml:space="preserve">Correction des exercices n° 11, 15 p 176 à 180 chap 12 ph. </t>
  </si>
  <si>
    <t>BOSC</t>
  </si>
  <si>
    <t xml:space="preserve">Activité de découverte : "des gaz pour une plongée en toute sécurité". Définition d'une molécule. Modélisation de molécules à l'aide des modèles moléculaires et du logiciel ChemSketch. </t>
  </si>
  <si>
    <t>DC 01 2011 2nde.pdf</t>
  </si>
  <si>
    <t>BRUAT</t>
  </si>
  <si>
    <t>10 TP Ch Sante 2nde.pdf</t>
  </si>
  <si>
    <t>Préparation de solutions et concentration par comparaison.</t>
  </si>
  <si>
    <t>13 TP Ch Sante 2nde.pdf</t>
  </si>
  <si>
    <t xml:space="preserve">Correction des exercices n° 3, 9, 10 p 136-140 chap 09 ch. Isomères. Mélanges et corps purs : définitions, activité documentaire p 130 "La galénique, art de la formulation". </t>
  </si>
  <si>
    <t>Corrections, activité documentaire et cours</t>
  </si>
  <si>
    <t xml:space="preserve">Modélisations et formules d'une molécule. </t>
  </si>
  <si>
    <t xml:space="preserve">Correction du DC. Comment dénombrer une grande quantité d'objets identiques ? La mole, unité de quantité de matière. </t>
  </si>
  <si>
    <t>ADMIS ; BRUAT</t>
  </si>
  <si>
    <t xml:space="preserve">Quantité de matière et masse. Relation entre masse, volume et quantité de matière. </t>
  </si>
  <si>
    <t>Rédiger l'exercice dicté en classe et préparer les exercices n° 2, 5, 9 et 10 p 152-154 chap 10 ch.</t>
  </si>
  <si>
    <t>DIANTETE</t>
  </si>
  <si>
    <t>Correction de l'exercice dicté en classe. TP "Prélever une quantité de matière".</t>
  </si>
  <si>
    <t>Terminer éventuellement les exercices n° 11 p 140 chap 09 ch et n° 2, 5, 9 et 10 p 152-154 chap 10 ch.</t>
  </si>
  <si>
    <t>Lire les fiches p 316 et 317.</t>
  </si>
  <si>
    <t>Préparer les exercices n° 2, 4, 7, 16 p 191-194 chap 13 ch.</t>
  </si>
  <si>
    <t xml:space="preserve">Correction du TP "Prélever des quantité de matière". Dissolution d'une espèce chimique. Concentrations molaire et massique. </t>
  </si>
  <si>
    <t>Correction de l'exercice n° 11 p 140 chap 09 ch. Correction des exercices n° 2 et 5 p 152-154 chap 10 ch.</t>
  </si>
  <si>
    <t>LOUIS-CALIXTE</t>
  </si>
  <si>
    <t>14 TPa CCM 4 depots Ch Sante 2°.pdf</t>
  </si>
  <si>
    <t>14 TPb groupes caracteristiques Ch Sante 2nde.pdf</t>
  </si>
  <si>
    <t>Première chromatographie sur couche mince. Recherche de groupes caractéristiques.</t>
  </si>
  <si>
    <t>Préparer les exercices n° 4, 7, 8 p 205-208 chap 14 ch.</t>
  </si>
  <si>
    <t>Correction du TP : "Préparation de solutions par dissolution et par dilution. Détermination expérimentale d'une concentration par comparaison" et fin du cours.</t>
  </si>
  <si>
    <t>Caractère naturel ou synthétique d'une espèce chimique. Principaux groupes caractéristiques.</t>
  </si>
  <si>
    <t>LHOMET</t>
  </si>
  <si>
    <t>Caractéristiques physiques permettant d'identifier une espèce chimique. Chromatographie sur couche mince.</t>
  </si>
  <si>
    <t>Préparer les exercices n° 2 et 6 p 205-208 chap 14 ch.</t>
  </si>
  <si>
    <t>Terminer éventuellement les exercices n° 9 et 10 p152-154 chap 10, n° 2, 4, 7, 16 p191-194 chap 13 ch.</t>
  </si>
  <si>
    <t>15 mots croises activité_extraction.pdf</t>
  </si>
  <si>
    <t>15 TPa Ch Sante 2nde.pdf</t>
  </si>
  <si>
    <t>15 TPb Ch Sante 2nde.pdf</t>
  </si>
  <si>
    <t>MOYA</t>
  </si>
  <si>
    <t>Correction des exercices n° 4, 7, 8, 2, 6 p 205-208 chap 14 ch.</t>
  </si>
  <si>
    <t>Correction des exercices n° 9 et 10 p 152-154 chap 10 ch, n° 2, 4, 7, 16 p191-194 chap 13 ch.</t>
  </si>
  <si>
    <t>Terminer éventuellement les exercices n° 4, 7, 8, 2, 6 p 205-208 chap 14 ch.</t>
  </si>
  <si>
    <t>16 TP Ph La Pratique du Sport 2nde.pdf</t>
  </si>
  <si>
    <t>18 TP cours Ch La Pratique du Sport 2nde.pdf</t>
  </si>
  <si>
    <t>DC 03 2011 2nde.pdf</t>
  </si>
  <si>
    <t>Extraction du diiode d'un antiseptique.</t>
  </si>
  <si>
    <t>Extraction de l'huile essentielle de lavande</t>
  </si>
  <si>
    <t>Les différentes techniques d'extraction et de séparation. Extraction d'une espèce chimique par un solvant. Hydrodistillation.</t>
  </si>
  <si>
    <t>Préparer les exercices n° 4, 8, 10 et 15 p 220 à 224 chap 15 ch.</t>
  </si>
  <si>
    <t>Correction des exercices n° 4, 8, 10 et 15 p 220 à 224 chap 15 ch.</t>
  </si>
  <si>
    <t>pas de cours</t>
  </si>
  <si>
    <t>Terminer les activités documentaires "quand le chrono trahissait les athlètes" et "la photofinish".</t>
  </si>
  <si>
    <t>Chronométrage à partir d'une vidéo. Principe d'une photofinish.</t>
  </si>
  <si>
    <t>Correction des activités documentaires "quand le chrono trahissait les athlètes" et "la photofinish".</t>
  </si>
  <si>
    <t>Préparer les exercices n° 6, 8, 10 et 14 p 243-246 chap 16 ph.</t>
  </si>
  <si>
    <t>Lors du lancer d'un objet selon un axe perpendiculaire au plan de la trajectoire, quel est le mouvement de cet objet dans un référentiel terrestre ? (TP 3 p 249 chap 17 ph).</t>
  </si>
  <si>
    <t>PIEROTTI ; LHOMET</t>
  </si>
  <si>
    <t>Que faut-il définir avant d'étudier un mouvement ? Comment décrire un mouvement ? La relativité du mouvement. Chronométrage. Correction de l'exercice n° 6 p 243 ph chap 16.</t>
  </si>
  <si>
    <t>DC 04 2011 2nde.pdf</t>
  </si>
  <si>
    <t>PIEROTTI</t>
  </si>
  <si>
    <t xml:space="preserve">Correction des exercices n° 8, 10 et 14 p 243-246 ph chap 16. </t>
  </si>
  <si>
    <t>lundi de Pâques</t>
  </si>
  <si>
    <t>Préparer les exercices n° 4, 8, 12 et 18 p 255 à 258 chap 17 ph.</t>
  </si>
  <si>
    <t>Préparer les exercices n° 4, 5, 9, 15 et 19 p 299-302 chap 20 ph.</t>
  </si>
  <si>
    <t>20 TP ph La Pratique du Sport 2nde.pdf</t>
  </si>
  <si>
    <t>Mise en évidence expérimentale de la force pressante. Etude expérimentale de la pression dans un liquide au repos (chap20).</t>
  </si>
  <si>
    <t>Loi de Boyle et Mariotte.</t>
  </si>
  <si>
    <t>Correction du DC. Force et mouvement dans le sport (chap 17) : analyse des actions mécaniques qui agissent sur un ballon posé sur le sol, à l'instant où un joueur tape dans le ballon.</t>
  </si>
  <si>
    <t>TEILLAC ; VALADIER</t>
  </si>
  <si>
    <t>TEILLAC</t>
  </si>
  <si>
    <t>La réaction chimique</t>
  </si>
  <si>
    <t>Effets thermiques accompagnant une transformation physique ou chimique.</t>
  </si>
  <si>
    <t>Préparer les exercices n° 1, 4, 5, 6, 15 p 269 à 272 chap 18 ch.</t>
  </si>
  <si>
    <t>18 TP effets thermiques CH2nde.pdf</t>
  </si>
  <si>
    <t xml:space="preserve">(chap 17) Force et mouvement dans le sport : de l'action mécanique à sa modélisation, principe d'inertie, effets d'une force. </t>
  </si>
  <si>
    <t>PARIENTY ; BAX</t>
  </si>
  <si>
    <t>BAX</t>
  </si>
  <si>
    <t xml:space="preserve">Correction des exercices n° 4, 8, 12 et 18 p 255 à 258 chap 17 ph. (chap 20)  Qu'est-ce-que la pression atmosphérique ? Instruments de mesure de la pression d'un fluide. Loi de Boyle-Mariotte. </t>
  </si>
  <si>
    <t>Loi d'Avogadro-Ampère. Solubilité d'un gaz dans un liquide. Correction des exercices n° 1, 4, 5, 6 p 269 à 272 chap 18 ch.</t>
  </si>
  <si>
    <t>stage</t>
  </si>
  <si>
    <t>19 TPa synthese CH2nde.pdf</t>
  </si>
  <si>
    <t>Synthèse de l'acétate de linalyle</t>
  </si>
  <si>
    <t>19 TPb CCM CH2nde.pdf</t>
  </si>
  <si>
    <t>Identification d'espèces chimiques</t>
  </si>
  <si>
    <t>Correction des exercices n° 6 (dernière équation), 15 p 269 à 272 chap 18 ch et n° 4 p 299 chap 20 ph.</t>
  </si>
  <si>
    <t xml:space="preserve">Réviser les chapitres 17, 20 et 18 pour une IE. </t>
  </si>
  <si>
    <t xml:space="preserve">Correction des exercices n° 5, 9, 15 et 19 p 299-302 chap 20 ph. </t>
  </si>
  <si>
    <t>P6 31 /5</t>
  </si>
  <si>
    <t>Préparer les exercices n° 3, 6, 9 et 10 p 283 - 286 chap 19 ch.</t>
  </si>
  <si>
    <t xml:space="preserve">Correction de l'IE. Intérêt de la synthèse chimique. </t>
  </si>
  <si>
    <t>BELPAUME ; DELHOUME</t>
  </si>
  <si>
    <t>Correction exercice n° 19 p 302 chap 20 ph. IE.</t>
  </si>
  <si>
    <t>Correction et IE</t>
  </si>
  <si>
    <t>IE 05 2011 a 2nde4.pdf</t>
  </si>
  <si>
    <t>IE 05 2011 b 2nde4.pdf</t>
  </si>
  <si>
    <t>Ascension</t>
  </si>
  <si>
    <t xml:space="preserve">Vidéo "La fabuleuse histoire de la chimie" (épisode 1). </t>
  </si>
  <si>
    <t>Vidéo</t>
  </si>
  <si>
    <t>GRILLEAU ; LOUIS-CALIXTE ; VALADIER</t>
  </si>
  <si>
    <t>Conseils de classe</t>
  </si>
  <si>
    <r>
      <t xml:space="preserve">Pas de cours. </t>
    </r>
    <r>
      <rPr>
        <sz val="10"/>
        <color indexed="9"/>
        <rFont val="Verdana"/>
        <family val="2"/>
      </rPr>
      <t>Correction des exercices n° 3, 6, 9 et 10 p 283 - 286 chap 19 ch.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</si>
</sst>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\ d\-mmm\-yyyy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name val="Verdana"/>
      <family val="2"/>
    </font>
    <font>
      <u val="single"/>
      <sz val="10"/>
      <color indexed="12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color indexed="9"/>
      <name val="Verdana"/>
      <family val="2"/>
    </font>
    <font>
      <b/>
      <sz val="11"/>
      <name val="Viner Hand ITC"/>
      <family val="4"/>
    </font>
    <font>
      <sz val="9"/>
      <name val="Verdana"/>
      <family val="2"/>
    </font>
    <font>
      <sz val="8"/>
      <name val="Verdana"/>
      <family val="2"/>
    </font>
    <font>
      <sz val="10"/>
      <color indexed="9"/>
      <name val="Verdana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medium">
        <color indexed="10"/>
      </top>
      <bottom style="medium">
        <color indexed="1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45">
    <xf numFmtId="0" fontId="0" fillId="0" borderId="0" xfId="0" applyAlignment="1">
      <alignment/>
    </xf>
    <xf numFmtId="0" fontId="9" fillId="0" borderId="0" xfId="53" applyAlignment="1">
      <alignment vertical="top"/>
      <protection/>
    </xf>
    <xf numFmtId="0" fontId="19" fillId="0" borderId="0" xfId="53" applyFont="1" applyAlignment="1">
      <alignment vertical="top"/>
      <protection/>
    </xf>
    <xf numFmtId="0" fontId="19" fillId="0" borderId="0" xfId="53" applyFont="1" applyAlignment="1">
      <alignment horizontal="center" vertical="top"/>
      <protection/>
    </xf>
    <xf numFmtId="0" fontId="19" fillId="0" borderId="0" xfId="53" applyFont="1" applyAlignment="1">
      <alignment horizontal="right" vertical="top"/>
      <protection/>
    </xf>
    <xf numFmtId="0" fontId="9" fillId="0" borderId="0" xfId="53" applyFont="1" applyAlignment="1">
      <alignment horizontal="right" vertical="top"/>
      <protection/>
    </xf>
    <xf numFmtId="0" fontId="20" fillId="0" borderId="0" xfId="45" applyNumberFormat="1" applyFill="1" applyBorder="1" applyAlignment="1" applyProtection="1">
      <alignment vertical="top"/>
      <protection/>
    </xf>
    <xf numFmtId="0" fontId="9" fillId="0" borderId="0" xfId="53" applyBorder="1" applyAlignment="1">
      <alignment vertical="top"/>
      <protection/>
    </xf>
    <xf numFmtId="164" fontId="9" fillId="0" borderId="10" xfId="53" applyNumberFormat="1" applyBorder="1" applyAlignment="1">
      <alignment vertical="top"/>
      <protection/>
    </xf>
    <xf numFmtId="0" fontId="22" fillId="0" borderId="11" xfId="53" applyFont="1" applyBorder="1" applyAlignment="1">
      <alignment horizontal="center" vertical="top"/>
      <protection/>
    </xf>
    <xf numFmtId="0" fontId="22" fillId="0" borderId="10" xfId="0" applyFont="1" applyBorder="1" applyAlignment="1">
      <alignment vertical="top"/>
    </xf>
    <xf numFmtId="0" fontId="23" fillId="0" borderId="0" xfId="53" applyFont="1" applyAlignment="1">
      <alignment vertical="top"/>
      <protection/>
    </xf>
    <xf numFmtId="0" fontId="24" fillId="0" borderId="0" xfId="53" applyFont="1" applyFill="1" applyBorder="1" applyAlignment="1">
      <alignment horizontal="center" vertical="top"/>
      <protection/>
    </xf>
    <xf numFmtId="0" fontId="9" fillId="0" borderId="12" xfId="53" applyFont="1" applyBorder="1" applyAlignment="1">
      <alignment horizontal="center" vertical="top"/>
      <protection/>
    </xf>
    <xf numFmtId="0" fontId="0" fillId="0" borderId="0" xfId="0" applyAlignment="1">
      <alignment vertical="top"/>
    </xf>
    <xf numFmtId="0" fontId="9" fillId="0" borderId="10" xfId="53" applyFont="1" applyBorder="1" applyAlignment="1">
      <alignment vertical="top" wrapText="1"/>
      <protection/>
    </xf>
    <xf numFmtId="0" fontId="9" fillId="0" borderId="10" xfId="54" applyFont="1" applyBorder="1" applyAlignment="1">
      <alignment vertical="top" wrapText="1"/>
      <protection/>
    </xf>
    <xf numFmtId="0" fontId="9" fillId="0" borderId="0" xfId="53" applyFont="1" applyAlignment="1">
      <alignment vertical="top"/>
      <protection/>
    </xf>
    <xf numFmtId="0" fontId="9" fillId="0" borderId="0" xfId="54" applyAlignment="1">
      <alignment vertical="top"/>
      <protection/>
    </xf>
    <xf numFmtId="0" fontId="9" fillId="0" borderId="10" xfId="54" applyFont="1" applyBorder="1" applyAlignment="1">
      <alignment horizontal="left" vertical="top"/>
      <protection/>
    </xf>
    <xf numFmtId="0" fontId="9" fillId="0" borderId="0" xfId="54" applyBorder="1" applyAlignment="1">
      <alignment vertical="top"/>
      <protection/>
    </xf>
    <xf numFmtId="0" fontId="9" fillId="0" borderId="0" xfId="54" applyFont="1" applyBorder="1" applyAlignment="1">
      <alignment horizontal="center" vertical="top"/>
      <protection/>
    </xf>
    <xf numFmtId="0" fontId="20" fillId="0" borderId="0" xfId="45" applyNumberFormat="1" applyFill="1" applyBorder="1" applyAlignment="1" applyProtection="1">
      <alignment/>
      <protection/>
    </xf>
    <xf numFmtId="0" fontId="21" fillId="0" borderId="0" xfId="53" applyFont="1" applyBorder="1" applyAlignment="1">
      <alignment horizontal="center" vertical="top"/>
      <protection/>
    </xf>
    <xf numFmtId="0" fontId="9" fillId="0" borderId="0" xfId="53" applyBorder="1" applyAlignment="1">
      <alignment horizontal="center" vertical="top"/>
      <protection/>
    </xf>
    <xf numFmtId="164" fontId="9" fillId="0" borderId="0" xfId="53" applyNumberFormat="1" applyBorder="1" applyAlignment="1">
      <alignment vertical="top"/>
      <protection/>
    </xf>
    <xf numFmtId="0" fontId="26" fillId="0" borderId="10" xfId="54" applyFont="1" applyBorder="1" applyAlignment="1">
      <alignment vertical="top" wrapText="1"/>
      <protection/>
    </xf>
    <xf numFmtId="0" fontId="27" fillId="0" borderId="10" xfId="54" applyFont="1" applyBorder="1" applyAlignment="1">
      <alignment vertical="top" wrapText="1"/>
      <protection/>
    </xf>
    <xf numFmtId="0" fontId="9" fillId="0" borderId="0" xfId="54" applyFont="1" applyBorder="1" applyAlignment="1">
      <alignment vertical="top" wrapText="1"/>
      <protection/>
    </xf>
    <xf numFmtId="164" fontId="9" fillId="0" borderId="10" xfId="53" applyNumberFormat="1" applyFont="1" applyBorder="1" applyAlignment="1">
      <alignment vertical="top"/>
      <protection/>
    </xf>
    <xf numFmtId="0" fontId="20" fillId="0" borderId="0" xfId="45" applyAlignment="1">
      <alignment vertical="top"/>
    </xf>
    <xf numFmtId="0" fontId="20" fillId="0" borderId="0" xfId="45" applyBorder="1" applyAlignment="1">
      <alignment vertical="top"/>
    </xf>
    <xf numFmtId="0" fontId="20" fillId="0" borderId="0" xfId="45" applyBorder="1" applyAlignment="1">
      <alignment vertical="top" wrapText="1"/>
    </xf>
    <xf numFmtId="0" fontId="23" fillId="0" borderId="0" xfId="53" applyFont="1" applyBorder="1" applyAlignment="1">
      <alignment vertical="top"/>
      <protection/>
    </xf>
    <xf numFmtId="0" fontId="20" fillId="0" borderId="10" xfId="45" applyBorder="1" applyAlignment="1">
      <alignment vertical="top" wrapText="1"/>
    </xf>
    <xf numFmtId="0" fontId="9" fillId="0" borderId="0" xfId="53" applyAlignment="1">
      <alignment vertical="top" wrapText="1"/>
      <protection/>
    </xf>
    <xf numFmtId="0" fontId="9" fillId="0" borderId="13" xfId="54" applyFont="1" applyBorder="1" applyAlignment="1">
      <alignment vertical="top" wrapText="1"/>
      <protection/>
    </xf>
    <xf numFmtId="0" fontId="22" fillId="0" borderId="0" xfId="53" applyFont="1" applyAlignment="1">
      <alignment vertical="top" wrapText="1"/>
      <protection/>
    </xf>
    <xf numFmtId="0" fontId="22" fillId="0" borderId="0" xfId="53" applyFont="1" applyAlignment="1">
      <alignment vertical="top"/>
      <protection/>
    </xf>
    <xf numFmtId="0" fontId="21" fillId="0" borderId="14" xfId="53" applyFont="1" applyBorder="1" applyAlignment="1">
      <alignment horizontal="center" vertical="top"/>
      <protection/>
    </xf>
    <xf numFmtId="0" fontId="20" fillId="0" borderId="10" xfId="45" applyNumberFormat="1" applyFont="1" applyFill="1" applyBorder="1" applyAlignment="1" applyProtection="1">
      <alignment vertical="top"/>
      <protection/>
    </xf>
    <xf numFmtId="0" fontId="25" fillId="0" borderId="0" xfId="45" applyNumberFormat="1" applyFont="1" applyFill="1" applyBorder="1" applyAlignment="1" applyProtection="1">
      <alignment horizontal="center" vertical="top"/>
      <protection/>
    </xf>
    <xf numFmtId="0" fontId="27" fillId="0" borderId="15" xfId="54" applyFont="1" applyBorder="1" applyAlignment="1">
      <alignment vertical="center" wrapText="1"/>
      <protection/>
    </xf>
    <xf numFmtId="0" fontId="27" fillId="0" borderId="16" xfId="54" applyFont="1" applyBorder="1" applyAlignment="1">
      <alignment vertical="center" wrapText="1"/>
      <protection/>
    </xf>
    <xf numFmtId="0" fontId="27" fillId="0" borderId="17" xfId="54" applyFont="1" applyBorder="1" applyAlignment="1">
      <alignment vertical="center" wrapText="1"/>
      <protection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JLandrevie" xfId="53"/>
    <cellStyle name="Normal_JLandrevie20062007" xfId="54"/>
    <cellStyle name="Percent" xfId="55"/>
    <cellStyle name="Satisfaisant" xfId="56"/>
    <cellStyle name="Sortie" xfId="57"/>
    <cellStyle name="Texte explicatif" xfId="58"/>
    <cellStyle name="Titre" xfId="59"/>
    <cellStyle name="Titre 1" xfId="60"/>
    <cellStyle name="Titre 1 1" xfId="61"/>
    <cellStyle name="Titre 1 1 1" xfId="62"/>
    <cellStyle name="Titre 1 1 1 1" xfId="63"/>
    <cellStyle name="Titre 1 1 1 1 1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ndrevie.gjl.free.fr/Pour%20eleves%20L.html" TargetMode="External" /><Relationship Id="rId2" Type="http://schemas.openxmlformats.org/officeDocument/2006/relationships/hyperlink" Target="http://landrevie.josiane.free.fr/cours/Cahierdetexte20092010/2nde/00verrevid.pdf" TargetMode="External" /><Relationship Id="rId3" Type="http://schemas.openxmlformats.org/officeDocument/2006/relationships/hyperlink" Target="http://landrevie.josiane.free.fr/cours/Cahierdetexte20102011/2nde/02%20TP%20cours%20ph%20Univers%202nde.pdf" TargetMode="External" /><Relationship Id="rId4" Type="http://schemas.openxmlformats.org/officeDocument/2006/relationships/hyperlink" Target="http://landrevie.josiane.free.fr/cours/Cahierdetexte20102011/2nde/01%20TP%20b%20ph%20Univers%202nde.pdf" TargetMode="External" /><Relationship Id="rId5" Type="http://schemas.openxmlformats.org/officeDocument/2006/relationships/hyperlink" Target="http://landrevie.josiane.free.fr/cours/Cahierdetexte20102011/2nde/00fournitures%202nde.pdf" TargetMode="External" /><Relationship Id="rId6" Type="http://schemas.openxmlformats.org/officeDocument/2006/relationships/hyperlink" Target="http://landrevie.josiane.free.fr/cours/Cahierdetexte20102011/2nde/00physiquechimie2nde.pdf" TargetMode="External" /><Relationship Id="rId7" Type="http://schemas.openxmlformats.org/officeDocument/2006/relationships/hyperlink" Target="http://landrevie.josiane.free.fr/cours/Cahierdetexte20102011/2nde/00travaillerpourreussir.pdf" TargetMode="External" /><Relationship Id="rId8" Type="http://schemas.openxmlformats.org/officeDocument/2006/relationships/hyperlink" Target="http://landrevie.josiane.free.fr/cours/Cahierdetexte20102011/2nde/01%20TP%20ph%20Univers%202nde.pdf" TargetMode="External" /><Relationship Id="rId9" Type="http://schemas.openxmlformats.org/officeDocument/2006/relationships/hyperlink" Target="http://landrevie.josiane.free.fr/cours/Cahierdetexte20102011/2nde/exercices%20chap%2001%20Hachette%20Physique%202de%202010.pdf" TargetMode="External" /><Relationship Id="rId10" Type="http://schemas.openxmlformats.org/officeDocument/2006/relationships/hyperlink" Target="http://landrevie.josiane.free.fr/cours/Cahierdetexte20102011/2nde/02%20TP%20p30%20ph%20Univers%202nde.pdf" TargetMode="External" /><Relationship Id="rId11" Type="http://schemas.openxmlformats.org/officeDocument/2006/relationships/hyperlink" Target="http://landrevie.josiane.free.fr/cours/Cahierdetexte20102011/2nde/03%20TP%20ph%20Univers%202nde.pdf" TargetMode="External" /><Relationship Id="rId12" Type="http://schemas.openxmlformats.org/officeDocument/2006/relationships/hyperlink" Target="http://landrevie.josiane.free.fr/cours/Cahierdetexte20102011/2nde/04%20TP%20ch%20Univers%202nde.pdf" TargetMode="External" /><Relationship Id="rId13" Type="http://schemas.openxmlformats.org/officeDocument/2006/relationships/hyperlink" Target="http://landrevie.josiane.free.fr/cours/Cahierdetexte20102011/2nde/06%20TP%20ph%20Univers%202nde.pdf" TargetMode="External" /><Relationship Id="rId14" Type="http://schemas.openxmlformats.org/officeDocument/2006/relationships/hyperlink" Target="http://landrevie.josiane.free.fr/cours/Cahierdetexte20102011/2nde/07%20TP%20ph%20Univers%202nde.pdf" TargetMode="External" /><Relationship Id="rId15" Type="http://schemas.openxmlformats.org/officeDocument/2006/relationships/hyperlink" Target="http://landrevie.josiane.free.fr/cours/Cahierdetexte20102011/2nde/IE%2011%202010%202nde4.pdf" TargetMode="External" /><Relationship Id="rId16" Type="http://schemas.openxmlformats.org/officeDocument/2006/relationships/hyperlink" Target="http://landrevie.josiane.free.fr/cours/Cahierdetexte20102011/2nde/DC%2011%202010%202nde.pdf" TargetMode="External" /><Relationship Id="rId17" Type="http://schemas.openxmlformats.org/officeDocument/2006/relationships/hyperlink" Target="http://landrevie.josiane.free.fr/cours/Cahierdetexte20102011/2nde/05%20TP%20ch%20Univers%202nde.pdf" TargetMode="External" /><Relationship Id="rId18" Type="http://schemas.openxmlformats.org/officeDocument/2006/relationships/hyperlink" Target="http://landrevie.josiane.free.fr/cours/Cahierdetexte20102011/2nde/IE%2012%202010%202nde4.pdf" TargetMode="External" /><Relationship Id="rId19" Type="http://schemas.openxmlformats.org/officeDocument/2006/relationships/hyperlink" Target="http://landrevie.josiane.free.fr/cours/Cahierdetexte20102011/2nde/09%20TP%20ch%20Sante%202nde.pdf" TargetMode="External" /><Relationship Id="rId20" Type="http://schemas.openxmlformats.org/officeDocument/2006/relationships/hyperlink" Target="http://www.sciences.univ-nantes.fr/physique/perso/gtulloue/optiqueGeo/dioptres/dioptre_plan.html" TargetMode="External" /><Relationship Id="rId21" Type="http://schemas.openxmlformats.org/officeDocument/2006/relationships/hyperlink" Target="http://www.sciences.univ-nantes.fr/physique/perso/gtulloue/optiqueGeo/dioptres/fibre_optique.html" TargetMode="External" /><Relationship Id="rId22" Type="http://schemas.openxmlformats.org/officeDocument/2006/relationships/hyperlink" Target="http://landrevie.josiane.free.fr/cours/Cahierdetexte20102011/2nde/DC%2001%202011%202nde.pdf" TargetMode="External" /><Relationship Id="rId23" Type="http://schemas.openxmlformats.org/officeDocument/2006/relationships/hyperlink" Target="http://landrevie.josiane.free.fr/cours/Cahierdetexte20102011/2nde/13%20TP%20Ch%20Sante%202nde.pdf" TargetMode="External" /><Relationship Id="rId24" Type="http://schemas.openxmlformats.org/officeDocument/2006/relationships/hyperlink" Target="http://landrevie.josiane.free.fr/cours/Cahierdetexte20102011/2nde/10%20TP%20Ch%20Sante%202nde.pdf" TargetMode="External" /><Relationship Id="rId25" Type="http://schemas.openxmlformats.org/officeDocument/2006/relationships/hyperlink" Target="http://landrevie.josiane.free.fr/cours/Cahierdetexte20102011/2nde/14%20TPa%20CCM%204%20depots%20Ch%20Sante%202&#176;.pdf" TargetMode="External" /><Relationship Id="rId26" Type="http://schemas.openxmlformats.org/officeDocument/2006/relationships/hyperlink" Target="http://landrevie.josiane.free.fr/cours/14%20TPb%202nde%20sur%20le%20web/14%20TPb%20groupes%20caracteristiques%20Ch%20Sante%202%b0.pdf" TargetMode="External" /><Relationship Id="rId27" Type="http://schemas.openxmlformats.org/officeDocument/2006/relationships/hyperlink" Target="http://landrevie.josiane.free.fr/cours/Cahierdetexte20102011/2nde/15%20mots%20croises%20activit%e9_extraction.pdf" TargetMode="External" /><Relationship Id="rId28" Type="http://schemas.openxmlformats.org/officeDocument/2006/relationships/hyperlink" Target="http://landrevie.josiane.free.fr/cours/Cahierdetexte20102011/2nde/15%20TPa%20Ch%20Sante%202nde.pdf" TargetMode="External" /><Relationship Id="rId29" Type="http://schemas.openxmlformats.org/officeDocument/2006/relationships/hyperlink" Target="http://landrevie.josiane.free.fr/cours/Cahierdetexte20102011/2nde/15%20TPb%20Ch%20Sante%202nde.pdf" TargetMode="External" /><Relationship Id="rId30" Type="http://schemas.openxmlformats.org/officeDocument/2006/relationships/hyperlink" Target="http://landrevie.josiane.free.fr/cours/Cahierdetexte20102011/2nde/16%20TP%20Ph%20La%20Pratique%20du%20Sport%202nde.pdf" TargetMode="External" /><Relationship Id="rId31" Type="http://schemas.openxmlformats.org/officeDocument/2006/relationships/hyperlink" Target="http://landrevie.josiane.free.fr/cours/Cahierdetexte20102011/2nde/DC%2003%202011%202nde.pdf" TargetMode="External" /><Relationship Id="rId32" Type="http://schemas.openxmlformats.org/officeDocument/2006/relationships/hyperlink" Target="http://landrevie.josiane.free.fr/cours/Cahierdetexte20102011/2nde/DC%2004%202011%202nde.pdf" TargetMode="External" /><Relationship Id="rId33" Type="http://schemas.openxmlformats.org/officeDocument/2006/relationships/hyperlink" Target="http://landrevie.josiane.free.fr/cours/Cahierdetexte20102011/2nde/20%20TP%20ph%20La%20Pratique%20du%20Sport%202nde.pdf" TargetMode="External" /><Relationship Id="rId34" Type="http://schemas.openxmlformats.org/officeDocument/2006/relationships/hyperlink" Target="http://landrevie.josiane.free.fr/cours/Cahierdetexte20102011/2nde/18%20TP%20cours%20Ch%20La%20Pratique%20du%20Sport%202nde.pdf" TargetMode="External" /><Relationship Id="rId35" Type="http://schemas.openxmlformats.org/officeDocument/2006/relationships/hyperlink" Target="http://landrevie.josiane.free.fr/cours/Cahierdetexte20102011/2nde/18%20TP%20effets%20thermiques%20CH2nde.pdf" TargetMode="External" /><Relationship Id="rId36" Type="http://schemas.openxmlformats.org/officeDocument/2006/relationships/hyperlink" Target="http://landrevie.josiane.free.fr/cours/Cahierdetexte20102011/2nde/19%20TPa%20synthese%20CH2nde.pdf" TargetMode="External" /><Relationship Id="rId37" Type="http://schemas.openxmlformats.org/officeDocument/2006/relationships/hyperlink" Target="http://landrevie.josiane.free.fr/cours/Cahierdetexte20102011/2nde/19%20TPb%20CCM%20CH2nde.pdf" TargetMode="External" /><Relationship Id="rId38" Type="http://schemas.openxmlformats.org/officeDocument/2006/relationships/hyperlink" Target="http://landrevie.josiane.free.fr/cours/Cahierdetexte20102011/2nde/IE%2005%202011%20a%202nde4.pdf" TargetMode="External" /><Relationship Id="rId39" Type="http://schemas.openxmlformats.org/officeDocument/2006/relationships/hyperlink" Target="http://landrevie.josiane.free.fr/cours/Cahierdetexte20102011/2nde/IE%2005%202011%20b%202nde4.pdf" TargetMode="External" /><Relationship Id="rId40" Type="http://schemas.openxmlformats.org/officeDocument/2006/relationships/image" Target="../media/image1.png" /><Relationship Id="rId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3"/>
  <sheetViews>
    <sheetView showGridLines="0" tabSelected="1" zoomScalePageLayoutView="0" workbookViewId="0" topLeftCell="A1">
      <selection activeCell="G105" sqref="G105"/>
    </sheetView>
  </sheetViews>
  <sheetFormatPr defaultColWidth="12.57421875" defaultRowHeight="12.75"/>
  <cols>
    <col min="1" max="1" width="19.00390625" style="1" customWidth="1"/>
    <col min="2" max="2" width="1.1484375" style="1" customWidth="1"/>
    <col min="3" max="3" width="9.8515625" style="1" customWidth="1"/>
    <col min="4" max="4" width="1.1484375" style="1" customWidth="1"/>
    <col min="5" max="5" width="46.421875" style="1" customWidth="1"/>
    <col min="6" max="6" width="1.1484375" style="1" customWidth="1"/>
    <col min="7" max="7" width="20.421875" style="1" customWidth="1"/>
    <col min="8" max="8" width="1.1484375" style="1" customWidth="1"/>
    <col min="9" max="9" width="20.421875" style="1" customWidth="1"/>
    <col min="10" max="16384" width="12.57421875" style="1" customWidth="1"/>
  </cols>
  <sheetData>
    <row r="1" spans="1:9" s="2" customFormat="1" ht="19.5">
      <c r="A1" s="2" t="s">
        <v>34</v>
      </c>
      <c r="E1" s="3" t="s">
        <v>14</v>
      </c>
      <c r="I1" s="4" t="s">
        <v>30</v>
      </c>
    </row>
    <row r="3" spans="3:9" ht="12.75">
      <c r="C3" s="5" t="s">
        <v>5</v>
      </c>
      <c r="E3" s="40" t="s">
        <v>6</v>
      </c>
      <c r="F3" s="40"/>
      <c r="G3" s="40"/>
      <c r="H3" s="40"/>
      <c r="I3" s="40"/>
    </row>
    <row r="4" spans="3:9" ht="12.75">
      <c r="C4" s="5"/>
      <c r="E4" s="6"/>
      <c r="F4" s="7"/>
      <c r="G4" s="7"/>
      <c r="H4" s="7"/>
      <c r="I4" s="7"/>
    </row>
    <row r="5" spans="1:9" s="17" customFormat="1" ht="18.75">
      <c r="A5" s="41" t="s">
        <v>15</v>
      </c>
      <c r="B5" s="41"/>
      <c r="C5" s="41"/>
      <c r="D5" s="41"/>
      <c r="E5" s="41"/>
      <c r="F5" s="41"/>
      <c r="G5" s="41"/>
      <c r="H5" s="41"/>
      <c r="I5" s="41"/>
    </row>
    <row r="6" spans="1:9" ht="13.5" thickBot="1">
      <c r="A6" s="7"/>
      <c r="B6" s="7"/>
      <c r="C6" s="7"/>
      <c r="D6" s="7"/>
      <c r="E6" s="7"/>
      <c r="F6" s="7"/>
      <c r="G6" s="7"/>
      <c r="H6" s="7"/>
      <c r="I6" s="7"/>
    </row>
    <row r="7" spans="1:18" ht="13.5" thickBot="1">
      <c r="A7" s="39" t="s">
        <v>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ht="12.75">
      <c r="E8" s="6"/>
    </row>
    <row r="9" ht="12.75">
      <c r="I9" s="7"/>
    </row>
    <row r="10" spans="1:9" ht="12.75">
      <c r="A10" s="29">
        <v>40703</v>
      </c>
      <c r="C10" s="9">
        <f>A11+17</f>
        <v>40</v>
      </c>
      <c r="E10" s="10" t="s">
        <v>21</v>
      </c>
      <c r="G10" s="11" t="s">
        <v>8</v>
      </c>
      <c r="I10" s="33"/>
    </row>
    <row r="11" spans="1:9" ht="12.75">
      <c r="A11" s="12">
        <f>INT(MOD(INT((A10-2)/7)+0.6,52+5/28))+1</f>
        <v>23</v>
      </c>
      <c r="C11" s="13" t="s">
        <v>16</v>
      </c>
      <c r="E11" s="14"/>
      <c r="G11" s="8"/>
      <c r="I11" s="25"/>
    </row>
    <row r="12" spans="4:9" ht="76.5" customHeight="1">
      <c r="D12" s="17"/>
      <c r="E12" s="16" t="s">
        <v>217</v>
      </c>
      <c r="G12" s="16"/>
      <c r="I12" s="28"/>
    </row>
    <row r="13" spans="5:9" ht="12.75">
      <c r="E13" s="32" t="s">
        <v>216</v>
      </c>
      <c r="I13" s="7"/>
    </row>
    <row r="14" ht="12.75">
      <c r="I14" s="7"/>
    </row>
    <row r="15" spans="3:9" s="18" customFormat="1" ht="12.75" customHeight="1">
      <c r="C15" s="18" t="s">
        <v>9</v>
      </c>
      <c r="E15" s="19" t="s">
        <v>232</v>
      </c>
      <c r="F15" s="21"/>
      <c r="G15" s="21"/>
      <c r="H15" s="20"/>
      <c r="I15" s="20"/>
    </row>
    <row r="16" ht="12.75">
      <c r="I16" s="7"/>
    </row>
    <row r="17" spans="1:9" ht="12.75">
      <c r="A17" s="29">
        <v>40702</v>
      </c>
      <c r="C17" s="9">
        <f>A18+17</f>
        <v>40</v>
      </c>
      <c r="E17" s="10" t="s">
        <v>233</v>
      </c>
      <c r="G17" s="11" t="s">
        <v>8</v>
      </c>
      <c r="I17" s="33"/>
    </row>
    <row r="18" spans="1:9" ht="12.75">
      <c r="A18" s="12">
        <f>INT(MOD(INT((A17-2)/7)+0.6,52+5/28))+1</f>
        <v>23</v>
      </c>
      <c r="C18" s="13" t="s">
        <v>19</v>
      </c>
      <c r="E18" s="14"/>
      <c r="G18" s="8"/>
      <c r="I18" s="25"/>
    </row>
    <row r="19" spans="4:9" ht="76.5" customHeight="1">
      <c r="D19" s="17"/>
      <c r="E19" s="16" t="s">
        <v>234</v>
      </c>
      <c r="G19" s="16"/>
      <c r="I19" s="28"/>
    </row>
    <row r="20" spans="5:9" ht="12.75">
      <c r="E20" s="6"/>
      <c r="I20" s="7"/>
    </row>
    <row r="21" spans="1:9" ht="12.75">
      <c r="A21" s="29">
        <v>40700</v>
      </c>
      <c r="C21" s="9">
        <f>A22+17</f>
        <v>40</v>
      </c>
      <c r="E21" s="10" t="s">
        <v>231</v>
      </c>
      <c r="G21" s="11" t="s">
        <v>8</v>
      </c>
      <c r="I21" s="33"/>
    </row>
    <row r="22" spans="1:9" ht="12.75">
      <c r="A22" s="12">
        <f>INT(MOD(INT((A21-2)/7)+0.6,52+5/28))+1</f>
        <v>23</v>
      </c>
      <c r="C22" s="13" t="s">
        <v>19</v>
      </c>
      <c r="E22" s="14"/>
      <c r="G22" s="8"/>
      <c r="I22" s="25"/>
    </row>
    <row r="23" spans="4:9" ht="76.5" customHeight="1">
      <c r="D23" s="17"/>
      <c r="E23" s="16" t="s">
        <v>230</v>
      </c>
      <c r="G23" s="16"/>
      <c r="I23" s="28"/>
    </row>
    <row r="24" spans="5:9" ht="12.75">
      <c r="E24" s="6"/>
      <c r="I24" s="7"/>
    </row>
    <row r="25" spans="3:9" s="18" customFormat="1" ht="12.75" customHeight="1">
      <c r="C25" s="18" t="s">
        <v>9</v>
      </c>
      <c r="E25" s="19" t="s">
        <v>151</v>
      </c>
      <c r="F25" s="21"/>
      <c r="G25" s="21"/>
      <c r="H25" s="20"/>
      <c r="I25" s="20"/>
    </row>
    <row r="26" spans="5:9" ht="12.75">
      <c r="E26" s="6"/>
      <c r="I26" s="7"/>
    </row>
    <row r="27" spans="1:9" ht="12.75">
      <c r="A27" s="29">
        <v>40696</v>
      </c>
      <c r="C27" s="9">
        <f>A28+17</f>
        <v>39</v>
      </c>
      <c r="E27" s="10" t="s">
        <v>229</v>
      </c>
      <c r="G27" s="11" t="s">
        <v>8</v>
      </c>
      <c r="I27" s="33"/>
    </row>
    <row r="28" spans="1:9" ht="12.75">
      <c r="A28" s="12">
        <f>INT(MOD(INT((A27-2)/7)+0.6,52+5/28))+1</f>
        <v>22</v>
      </c>
      <c r="C28" s="13" t="s">
        <v>16</v>
      </c>
      <c r="E28" s="14"/>
      <c r="G28" s="8"/>
      <c r="I28" s="25"/>
    </row>
    <row r="29" spans="4:9" ht="76.5" customHeight="1">
      <c r="D29" s="17"/>
      <c r="E29" s="16" t="s">
        <v>29</v>
      </c>
      <c r="G29" s="16"/>
      <c r="I29" s="28"/>
    </row>
    <row r="30" spans="5:9" ht="12.75">
      <c r="E30" s="6"/>
      <c r="I30" s="7"/>
    </row>
    <row r="31" spans="1:9" ht="12.75">
      <c r="A31" s="38" t="s">
        <v>221</v>
      </c>
      <c r="I31" s="7"/>
    </row>
    <row r="32" ht="12.75">
      <c r="I32" s="7"/>
    </row>
    <row r="33" spans="1:9" ht="12.75">
      <c r="A33" s="29">
        <v>40693</v>
      </c>
      <c r="C33" s="9">
        <f>A34+17</f>
        <v>39</v>
      </c>
      <c r="E33" s="10" t="s">
        <v>22</v>
      </c>
      <c r="G33" s="11" t="s">
        <v>8</v>
      </c>
      <c r="I33" s="33"/>
    </row>
    <row r="34" spans="1:9" ht="12.75">
      <c r="A34" s="12">
        <f>INT(MOD(INT((A33-2)/7)+0.6,52+5/28))+1</f>
        <v>22</v>
      </c>
      <c r="C34" s="13" t="s">
        <v>19</v>
      </c>
      <c r="E34" s="14"/>
      <c r="G34" s="8">
        <v>40700</v>
      </c>
      <c r="I34" s="25"/>
    </row>
    <row r="35" spans="4:9" ht="76.5" customHeight="1">
      <c r="D35" s="17"/>
      <c r="E35" s="16" t="s">
        <v>223</v>
      </c>
      <c r="G35" s="16" t="s">
        <v>222</v>
      </c>
      <c r="I35" s="28"/>
    </row>
    <row r="36" spans="5:9" ht="12.75">
      <c r="E36" s="6"/>
      <c r="I36" s="7"/>
    </row>
    <row r="37" spans="3:9" s="18" customFormat="1" ht="12.75" customHeight="1">
      <c r="C37" s="18" t="s">
        <v>9</v>
      </c>
      <c r="E37" s="19" t="s">
        <v>172</v>
      </c>
      <c r="F37" s="21"/>
      <c r="G37" s="21"/>
      <c r="H37" s="20"/>
      <c r="I37" s="20"/>
    </row>
    <row r="38" ht="12.75">
      <c r="I38" s="7"/>
    </row>
    <row r="39" spans="1:9" ht="12.75">
      <c r="A39" s="29">
        <v>40689</v>
      </c>
      <c r="C39" s="9">
        <f>A40+17</f>
        <v>38</v>
      </c>
      <c r="E39" s="10" t="s">
        <v>213</v>
      </c>
      <c r="G39" s="11" t="s">
        <v>8</v>
      </c>
      <c r="I39" s="33"/>
    </row>
    <row r="40" spans="1:9" ht="12.75">
      <c r="A40" s="12">
        <f>INT(MOD(INT((A39-2)/7)+0.6,52+5/28))+1</f>
        <v>21</v>
      </c>
      <c r="C40" s="13" t="s">
        <v>16</v>
      </c>
      <c r="E40" s="14"/>
      <c r="G40" s="8"/>
      <c r="I40" s="25"/>
    </row>
    <row r="41" spans="4:9" ht="76.5" customHeight="1">
      <c r="D41" s="17"/>
      <c r="E41" s="16" t="s">
        <v>184</v>
      </c>
      <c r="G41" s="16"/>
      <c r="I41" s="28"/>
    </row>
    <row r="42" spans="5:9" ht="12.75">
      <c r="E42" s="6"/>
      <c r="I42" s="7"/>
    </row>
    <row r="43" spans="3:9" s="18" customFormat="1" ht="12.75" customHeight="1">
      <c r="C43" s="18" t="s">
        <v>9</v>
      </c>
      <c r="E43" s="19"/>
      <c r="F43" s="21"/>
      <c r="G43" s="21"/>
      <c r="H43" s="20"/>
      <c r="I43" s="20"/>
    </row>
    <row r="44" ht="12.75">
      <c r="I44" s="7"/>
    </row>
    <row r="45" spans="1:9" ht="12.75">
      <c r="A45" s="29">
        <v>40688</v>
      </c>
      <c r="C45" s="9">
        <f>A46+17</f>
        <v>38</v>
      </c>
      <c r="E45" s="10" t="s">
        <v>226</v>
      </c>
      <c r="G45" s="11" t="s">
        <v>8</v>
      </c>
      <c r="I45" s="33"/>
    </row>
    <row r="46" spans="1:9" ht="12.75">
      <c r="A46" s="12">
        <f>INT(MOD(INT((A45-2)/7)+0.6,52+5/28))+1</f>
        <v>21</v>
      </c>
      <c r="C46" s="13" t="s">
        <v>19</v>
      </c>
      <c r="E46" s="14"/>
      <c r="G46" s="8"/>
      <c r="I46" s="25"/>
    </row>
    <row r="47" spans="4:9" ht="76.5" customHeight="1">
      <c r="D47" s="17"/>
      <c r="E47" s="16" t="s">
        <v>225</v>
      </c>
      <c r="G47" s="16"/>
      <c r="I47" s="28"/>
    </row>
    <row r="48" ht="12.75">
      <c r="E48" s="6" t="s">
        <v>227</v>
      </c>
    </row>
    <row r="49" ht="12.75">
      <c r="E49" s="6" t="s">
        <v>228</v>
      </c>
    </row>
    <row r="50" spans="5:9" ht="12.75">
      <c r="E50" s="6"/>
      <c r="I50" s="7"/>
    </row>
    <row r="51" spans="3:9" s="18" customFormat="1" ht="12.75" customHeight="1">
      <c r="C51" s="18" t="s">
        <v>9</v>
      </c>
      <c r="E51" s="19" t="s">
        <v>224</v>
      </c>
      <c r="F51" s="21"/>
      <c r="G51" s="21"/>
      <c r="H51" s="20"/>
      <c r="I51" s="20"/>
    </row>
    <row r="52" ht="12.75">
      <c r="I52" s="7"/>
    </row>
    <row r="53" spans="1:9" ht="12.75">
      <c r="A53" s="29">
        <v>40686</v>
      </c>
      <c r="C53" s="9">
        <f>A54+17</f>
        <v>38</v>
      </c>
      <c r="E53" s="10" t="s">
        <v>23</v>
      </c>
      <c r="G53" s="11" t="s">
        <v>8</v>
      </c>
      <c r="I53" s="33"/>
    </row>
    <row r="54" spans="1:9" ht="12.75">
      <c r="A54" s="12">
        <f>INT(MOD(INT((A53-2)/7)+0.6,52+5/28))+1</f>
        <v>21</v>
      </c>
      <c r="C54" s="13" t="s">
        <v>19</v>
      </c>
      <c r="E54" s="14"/>
      <c r="G54" s="8"/>
      <c r="I54" s="25"/>
    </row>
    <row r="55" spans="4:9" ht="76.5" customHeight="1">
      <c r="D55" s="17"/>
      <c r="E55" s="16" t="s">
        <v>220</v>
      </c>
      <c r="G55" s="16"/>
      <c r="I55" s="28"/>
    </row>
    <row r="56" spans="5:9" ht="12.75">
      <c r="E56" s="6"/>
      <c r="I56" s="7"/>
    </row>
    <row r="57" spans="1:9" ht="12.75">
      <c r="A57" s="29">
        <v>40682</v>
      </c>
      <c r="C57" s="9">
        <f>A58+17</f>
        <v>37</v>
      </c>
      <c r="E57" s="10" t="s">
        <v>21</v>
      </c>
      <c r="G57" s="11" t="s">
        <v>8</v>
      </c>
      <c r="I57" s="33"/>
    </row>
    <row r="58" spans="1:9" ht="12.75">
      <c r="A58" s="12">
        <f>INT(MOD(INT((A57-2)/7)+0.6,52+5/28))+1</f>
        <v>20</v>
      </c>
      <c r="C58" s="13" t="s">
        <v>16</v>
      </c>
      <c r="E58" s="14"/>
      <c r="G58" s="8">
        <v>40688</v>
      </c>
      <c r="I58" s="25"/>
    </row>
    <row r="59" spans="4:9" ht="76.5" customHeight="1">
      <c r="D59" s="17"/>
      <c r="E59" s="16" t="s">
        <v>215</v>
      </c>
      <c r="G59" s="16" t="s">
        <v>219</v>
      </c>
      <c r="I59" s="28"/>
    </row>
    <row r="60" spans="5:9" ht="12.75">
      <c r="E60" s="32" t="s">
        <v>214</v>
      </c>
      <c r="I60" s="7"/>
    </row>
    <row r="61" ht="12.75">
      <c r="I61" s="7"/>
    </row>
    <row r="62" spans="3:9" s="18" customFormat="1" ht="12.75" customHeight="1">
      <c r="C62" s="18" t="s">
        <v>9</v>
      </c>
      <c r="E62" s="19" t="s">
        <v>165</v>
      </c>
      <c r="F62" s="21"/>
      <c r="G62" s="21"/>
      <c r="H62" s="20"/>
      <c r="I62" s="20"/>
    </row>
    <row r="63" ht="12.75">
      <c r="I63" s="7"/>
    </row>
    <row r="64" spans="1:9" ht="12.75">
      <c r="A64" s="29">
        <v>40679</v>
      </c>
      <c r="C64" s="9">
        <f>A65+17</f>
        <v>37</v>
      </c>
      <c r="E64" s="10" t="s">
        <v>23</v>
      </c>
      <c r="G64" s="11" t="s">
        <v>8</v>
      </c>
      <c r="I64" s="33"/>
    </row>
    <row r="65" spans="1:9" ht="12.75">
      <c r="A65" s="12">
        <f>INT(MOD(INT((A64-2)/7)+0.6,52+5/28))+1</f>
        <v>20</v>
      </c>
      <c r="C65" s="13" t="s">
        <v>19</v>
      </c>
      <c r="E65" s="14"/>
      <c r="G65" s="8"/>
      <c r="I65" s="25"/>
    </row>
    <row r="66" spans="4:9" ht="76.5" customHeight="1">
      <c r="D66" s="17"/>
      <c r="E66" s="16" t="s">
        <v>218</v>
      </c>
      <c r="G66" s="16"/>
      <c r="I66" s="28"/>
    </row>
    <row r="67" spans="5:9" ht="12.75">
      <c r="E67" s="6"/>
      <c r="I67" s="7"/>
    </row>
    <row r="68" spans="3:9" s="18" customFormat="1" ht="12.75" customHeight="1">
      <c r="C68" s="18" t="s">
        <v>9</v>
      </c>
      <c r="E68" s="19" t="s">
        <v>88</v>
      </c>
      <c r="F68" s="21"/>
      <c r="G68" s="21"/>
      <c r="H68" s="20"/>
      <c r="I68" s="20"/>
    </row>
    <row r="69" ht="12.75">
      <c r="I69" s="7"/>
    </row>
    <row r="70" spans="1:9" ht="12.75">
      <c r="A70" s="29">
        <v>40675</v>
      </c>
      <c r="C70" s="9">
        <f>A71+17</f>
        <v>36</v>
      </c>
      <c r="E70" s="10" t="s">
        <v>21</v>
      </c>
      <c r="G70" s="11" t="s">
        <v>8</v>
      </c>
      <c r="I70" s="33"/>
    </row>
    <row r="71" spans="1:9" ht="12.75">
      <c r="A71" s="12">
        <f>INT(MOD(INT((A70-2)/7)+0.6,52+5/28))+1</f>
        <v>19</v>
      </c>
      <c r="C71" s="13" t="s">
        <v>16</v>
      </c>
      <c r="E71" s="14"/>
      <c r="G71" s="8"/>
      <c r="I71" s="25"/>
    </row>
    <row r="72" spans="4:9" ht="76.5" customHeight="1">
      <c r="D72" s="17"/>
      <c r="E72" s="36" t="s">
        <v>205</v>
      </c>
      <c r="G72" s="16"/>
      <c r="I72" s="28"/>
    </row>
    <row r="73" spans="5:9" ht="12.75">
      <c r="E73" s="30" t="s">
        <v>207</v>
      </c>
      <c r="I73" s="7"/>
    </row>
    <row r="74" spans="5:9" ht="12.75">
      <c r="E74" s="6"/>
      <c r="I74" s="7"/>
    </row>
    <row r="75" spans="1:9" ht="12.75">
      <c r="A75" s="29">
        <v>40674</v>
      </c>
      <c r="C75" s="9">
        <f>A76+17</f>
        <v>36</v>
      </c>
      <c r="E75" s="10" t="s">
        <v>25</v>
      </c>
      <c r="G75" s="11" t="s">
        <v>8</v>
      </c>
      <c r="I75" s="33"/>
    </row>
    <row r="76" spans="1:9" ht="12.75">
      <c r="A76" s="12">
        <f>INT(MOD(INT((A75-2)/7)+0.6,52+5/28))+1</f>
        <v>19</v>
      </c>
      <c r="C76" s="13" t="s">
        <v>19</v>
      </c>
      <c r="E76" s="14"/>
      <c r="G76" s="8"/>
      <c r="I76" s="25"/>
    </row>
    <row r="77" spans="1:9" ht="76.5" customHeight="1">
      <c r="A77" s="37"/>
      <c r="D77" s="17"/>
      <c r="E77" s="16" t="s">
        <v>212</v>
      </c>
      <c r="G77" s="16"/>
      <c r="I77" s="28"/>
    </row>
    <row r="78" spans="5:9" ht="12.75">
      <c r="E78" s="6"/>
      <c r="I78" s="7"/>
    </row>
    <row r="79" spans="1:9" ht="12.75">
      <c r="A79" s="29">
        <v>40672</v>
      </c>
      <c r="C79" s="9">
        <f>A80+17</f>
        <v>36</v>
      </c>
      <c r="E79" s="10" t="s">
        <v>22</v>
      </c>
      <c r="G79" s="11" t="s">
        <v>8</v>
      </c>
      <c r="I79" s="33"/>
    </row>
    <row r="80" spans="1:9" ht="12.75">
      <c r="A80" s="12">
        <f>INT(MOD(INT((A79-2)/7)+0.6,52+5/28))+1</f>
        <v>19</v>
      </c>
      <c r="C80" s="13" t="s">
        <v>19</v>
      </c>
      <c r="E80" s="14"/>
      <c r="G80" s="8">
        <v>40679</v>
      </c>
      <c r="I80" s="25"/>
    </row>
    <row r="81" spans="4:9" ht="76.5" customHeight="1">
      <c r="D81" s="17"/>
      <c r="E81" s="16" t="s">
        <v>211</v>
      </c>
      <c r="G81" s="16" t="s">
        <v>197</v>
      </c>
      <c r="I81" s="28"/>
    </row>
    <row r="82" spans="5:9" ht="12.75">
      <c r="E82" s="6"/>
      <c r="I82" s="7"/>
    </row>
    <row r="83" spans="3:9" s="18" customFormat="1" ht="12.75" customHeight="1">
      <c r="C83" s="18" t="s">
        <v>9</v>
      </c>
      <c r="E83" s="19" t="s">
        <v>210</v>
      </c>
      <c r="F83" s="21"/>
      <c r="G83" s="21"/>
      <c r="H83" s="20"/>
      <c r="I83" s="20"/>
    </row>
    <row r="84" spans="5:9" ht="12.75">
      <c r="E84" s="6"/>
      <c r="I84" s="7"/>
    </row>
    <row r="85" spans="1:9" ht="12.75">
      <c r="A85" s="29">
        <v>40668</v>
      </c>
      <c r="C85" s="9">
        <f>A86+17</f>
        <v>35</v>
      </c>
      <c r="E85" s="10" t="s">
        <v>21</v>
      </c>
      <c r="G85" s="11" t="s">
        <v>8</v>
      </c>
      <c r="I85" s="33"/>
    </row>
    <row r="86" spans="1:9" ht="12.75">
      <c r="A86" s="12">
        <f>INT(MOD(INT((A85-2)/7)+0.6,52+5/28))+1</f>
        <v>18</v>
      </c>
      <c r="C86" s="13" t="s">
        <v>16</v>
      </c>
      <c r="E86" s="14"/>
      <c r="G86" s="8">
        <v>40674</v>
      </c>
      <c r="I86" s="25"/>
    </row>
    <row r="87" spans="4:9" ht="76.5" customHeight="1">
      <c r="D87" s="17"/>
      <c r="E87" s="16" t="s">
        <v>204</v>
      </c>
      <c r="G87" s="16" t="s">
        <v>206</v>
      </c>
      <c r="I87" s="28"/>
    </row>
    <row r="88" spans="5:9" ht="12.75">
      <c r="E88" s="30" t="s">
        <v>177</v>
      </c>
      <c r="I88" s="7"/>
    </row>
    <row r="89" ht="12.75">
      <c r="I89" s="7"/>
    </row>
    <row r="90" spans="1:9" ht="12.75">
      <c r="A90" s="29">
        <v>40665</v>
      </c>
      <c r="C90" s="9">
        <f>A91+17</f>
        <v>35</v>
      </c>
      <c r="E90" s="10" t="s">
        <v>24</v>
      </c>
      <c r="G90" s="11" t="s">
        <v>8</v>
      </c>
      <c r="I90" s="33"/>
    </row>
    <row r="91" spans="1:9" ht="12.75">
      <c r="A91" s="12">
        <f>INT(MOD(INT((A90-2)/7)+0.6,52+5/28))+1</f>
        <v>18</v>
      </c>
      <c r="C91" s="13" t="s">
        <v>19</v>
      </c>
      <c r="E91" s="14"/>
      <c r="G91" s="8">
        <v>40672</v>
      </c>
      <c r="I91" s="25"/>
    </row>
    <row r="92" spans="4:9" ht="76.5" customHeight="1">
      <c r="D92" s="17"/>
      <c r="E92" s="16" t="s">
        <v>208</v>
      </c>
      <c r="G92" s="16" t="s">
        <v>196</v>
      </c>
      <c r="I92" s="28"/>
    </row>
    <row r="93" spans="5:9" ht="12.75">
      <c r="E93" s="6"/>
      <c r="I93" s="7"/>
    </row>
    <row r="94" spans="3:9" s="18" customFormat="1" ht="12.75" customHeight="1">
      <c r="C94" s="18" t="s">
        <v>9</v>
      </c>
      <c r="E94" s="19" t="s">
        <v>209</v>
      </c>
      <c r="F94" s="21"/>
      <c r="G94" s="21"/>
      <c r="H94" s="20"/>
      <c r="I94" s="20"/>
    </row>
    <row r="95" ht="12.75">
      <c r="I95" s="7"/>
    </row>
    <row r="96" spans="1:9" ht="12.75">
      <c r="A96" s="29">
        <v>40661</v>
      </c>
      <c r="C96" s="9">
        <f>A97+17</f>
        <v>34</v>
      </c>
      <c r="E96" s="10" t="s">
        <v>21</v>
      </c>
      <c r="G96" s="11" t="s">
        <v>8</v>
      </c>
      <c r="I96" s="33"/>
    </row>
    <row r="97" spans="1:9" ht="12.75">
      <c r="A97" s="12">
        <f>INT(MOD(INT((A96-2)/7)+0.6,52+5/28))+1</f>
        <v>17</v>
      </c>
      <c r="C97" s="13" t="s">
        <v>16</v>
      </c>
      <c r="E97" s="14"/>
      <c r="G97" s="8"/>
      <c r="I97" s="25"/>
    </row>
    <row r="98" spans="4:9" ht="76.5" customHeight="1">
      <c r="D98" s="17"/>
      <c r="E98" s="16" t="s">
        <v>200</v>
      </c>
      <c r="G98" s="16"/>
      <c r="I98" s="28"/>
    </row>
    <row r="99" spans="5:9" ht="12.75">
      <c r="E99" s="31" t="s">
        <v>198</v>
      </c>
      <c r="I99" s="7"/>
    </row>
    <row r="100" ht="12.75">
      <c r="I100" s="7"/>
    </row>
    <row r="101" spans="3:9" s="18" customFormat="1" ht="12.75" customHeight="1">
      <c r="C101" s="18" t="s">
        <v>9</v>
      </c>
      <c r="E101" s="19" t="s">
        <v>203</v>
      </c>
      <c r="F101" s="21"/>
      <c r="G101" s="21"/>
      <c r="H101" s="20"/>
      <c r="I101" s="20"/>
    </row>
    <row r="102" ht="12.75">
      <c r="I102" s="7"/>
    </row>
    <row r="103" spans="1:9" ht="12.75">
      <c r="A103" s="29">
        <v>40660</v>
      </c>
      <c r="C103" s="9">
        <f>A104+17</f>
        <v>34</v>
      </c>
      <c r="E103" s="10" t="s">
        <v>22</v>
      </c>
      <c r="G103" s="11" t="s">
        <v>8</v>
      </c>
      <c r="I103" s="33"/>
    </row>
    <row r="104" spans="1:9" ht="12.75">
      <c r="A104" s="12">
        <f>INT(MOD(INT((A103-2)/7)+0.6,52+5/28))+1</f>
        <v>17</v>
      </c>
      <c r="C104" s="13" t="s">
        <v>19</v>
      </c>
      <c r="E104" s="14"/>
      <c r="G104" s="8"/>
      <c r="I104" s="25"/>
    </row>
    <row r="105" spans="4:9" ht="76.5" customHeight="1">
      <c r="D105" s="17"/>
      <c r="E105" s="16" t="s">
        <v>201</v>
      </c>
      <c r="G105" s="16"/>
      <c r="I105" s="28"/>
    </row>
    <row r="106" spans="5:9" ht="12.75">
      <c r="E106" s="6"/>
      <c r="I106" s="7"/>
    </row>
    <row r="107" spans="3:9" s="18" customFormat="1" ht="12.75" customHeight="1">
      <c r="C107" s="18" t="s">
        <v>9</v>
      </c>
      <c r="E107" s="19" t="s">
        <v>202</v>
      </c>
      <c r="F107" s="21"/>
      <c r="G107" s="21"/>
      <c r="H107" s="20"/>
      <c r="I107" s="20"/>
    </row>
    <row r="108" ht="12.75">
      <c r="I108" s="7"/>
    </row>
    <row r="109" spans="1:9" ht="12.75">
      <c r="A109" s="29">
        <v>40658</v>
      </c>
      <c r="C109" s="9">
        <f>A110+17</f>
        <v>34</v>
      </c>
      <c r="E109" s="10" t="s">
        <v>29</v>
      </c>
      <c r="G109" s="11" t="s">
        <v>8</v>
      </c>
      <c r="I109" s="33"/>
    </row>
    <row r="110" spans="1:9" ht="12.75">
      <c r="A110" s="12">
        <f>INT(MOD(INT((A109-2)/7)+0.6,52+5/28))+1</f>
        <v>17</v>
      </c>
      <c r="C110" s="13" t="s">
        <v>19</v>
      </c>
      <c r="E110" s="14"/>
      <c r="G110" s="8"/>
      <c r="I110" s="25"/>
    </row>
    <row r="111" spans="4:9" ht="76.5" customHeight="1">
      <c r="D111" s="17"/>
      <c r="E111" s="16" t="s">
        <v>195</v>
      </c>
      <c r="G111" s="16"/>
      <c r="I111" s="28"/>
    </row>
    <row r="112" spans="5:9" ht="13.5" thickBot="1">
      <c r="E112" s="6"/>
      <c r="I112" s="7"/>
    </row>
    <row r="113" spans="1:18" ht="13.5" thickBot="1">
      <c r="A113" s="39" t="s">
        <v>10</v>
      </c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</row>
    <row r="114" ht="12.75">
      <c r="E114" s="6"/>
    </row>
    <row r="115" spans="1:9" ht="12.75">
      <c r="A115" s="29">
        <v>40640</v>
      </c>
      <c r="C115" s="9">
        <f>A116+17</f>
        <v>31</v>
      </c>
      <c r="E115" s="10" t="s">
        <v>21</v>
      </c>
      <c r="G115" s="11" t="s">
        <v>8</v>
      </c>
      <c r="I115" s="33"/>
    </row>
    <row r="116" spans="1:9" ht="12.75">
      <c r="A116" s="12">
        <f>INT(MOD(INT((A115-2)/7)+0.6,52+5/28))+1</f>
        <v>14</v>
      </c>
      <c r="C116" s="13" t="s">
        <v>16</v>
      </c>
      <c r="E116" s="14"/>
      <c r="G116" s="8"/>
      <c r="I116" s="25"/>
    </row>
    <row r="117" spans="4:9" ht="76.5" customHeight="1">
      <c r="D117" s="17"/>
      <c r="E117" s="16" t="s">
        <v>199</v>
      </c>
      <c r="G117" s="16"/>
      <c r="I117" s="28"/>
    </row>
    <row r="118" spans="5:9" ht="12.75">
      <c r="E118" s="6"/>
      <c r="I118" s="7"/>
    </row>
    <row r="119" spans="1:9" ht="12.75">
      <c r="A119" s="29">
        <v>40638</v>
      </c>
      <c r="C119" s="9">
        <f>A120+17</f>
        <v>31</v>
      </c>
      <c r="E119" s="10" t="s">
        <v>17</v>
      </c>
      <c r="G119" s="11" t="s">
        <v>8</v>
      </c>
      <c r="I119" s="33"/>
    </row>
    <row r="120" spans="1:9" ht="12.75">
      <c r="A120" s="12">
        <f>INT(MOD(INT((A119-2)/7)+0.6,52+5/28))+1</f>
        <v>14</v>
      </c>
      <c r="C120" s="13" t="s">
        <v>19</v>
      </c>
      <c r="E120" s="14"/>
      <c r="G120" s="8"/>
      <c r="I120" s="25"/>
    </row>
    <row r="121" spans="4:9" ht="76.5" customHeight="1">
      <c r="D121" s="17"/>
      <c r="E121" s="34" t="s">
        <v>192</v>
      </c>
      <c r="G121" s="16"/>
      <c r="I121" s="28"/>
    </row>
    <row r="122" spans="5:9" ht="12.75">
      <c r="E122" s="6"/>
      <c r="I122" s="7"/>
    </row>
    <row r="123" spans="1:9" ht="12.75">
      <c r="A123" s="29">
        <v>40637</v>
      </c>
      <c r="C123" s="9">
        <f>A124+17</f>
        <v>31</v>
      </c>
      <c r="E123" s="10" t="s">
        <v>23</v>
      </c>
      <c r="G123" s="11" t="s">
        <v>8</v>
      </c>
      <c r="I123" s="33"/>
    </row>
    <row r="124" spans="1:9" ht="12.75">
      <c r="A124" s="12">
        <f>INT(MOD(INT((A123-2)/7)+0.6,52+5/28))+1</f>
        <v>14</v>
      </c>
      <c r="C124" s="13" t="s">
        <v>19</v>
      </c>
      <c r="E124" s="14"/>
      <c r="G124" s="8"/>
      <c r="I124" s="25"/>
    </row>
    <row r="125" spans="4:9" ht="76.5" customHeight="1">
      <c r="D125" s="17"/>
      <c r="E125" s="16" t="s">
        <v>194</v>
      </c>
      <c r="G125" s="16"/>
      <c r="I125" s="28"/>
    </row>
    <row r="126" spans="5:9" ht="12.75">
      <c r="E126" s="6"/>
      <c r="I126" s="7"/>
    </row>
    <row r="127" spans="3:9" s="18" customFormat="1" ht="12.75" customHeight="1">
      <c r="C127" s="18" t="s">
        <v>9</v>
      </c>
      <c r="E127" s="19" t="s">
        <v>165</v>
      </c>
      <c r="F127" s="21"/>
      <c r="G127" s="21"/>
      <c r="H127" s="20"/>
      <c r="I127" s="20"/>
    </row>
    <row r="128" ht="12.75">
      <c r="I128" s="7"/>
    </row>
    <row r="129" spans="1:9" ht="12.75">
      <c r="A129" s="29">
        <v>40633</v>
      </c>
      <c r="C129" s="9">
        <f>A130+17</f>
        <v>30</v>
      </c>
      <c r="E129" s="10" t="s">
        <v>21</v>
      </c>
      <c r="G129" s="11" t="s">
        <v>8</v>
      </c>
      <c r="I129" s="33"/>
    </row>
    <row r="130" spans="1:9" ht="12.75">
      <c r="A130" s="12">
        <f>INT(MOD(INT((A129-2)/7)+0.6,52+5/28))+1</f>
        <v>13</v>
      </c>
      <c r="C130" s="13" t="s">
        <v>16</v>
      </c>
      <c r="E130" s="14"/>
      <c r="G130" s="8"/>
      <c r="I130" s="25"/>
    </row>
    <row r="131" spans="4:9" ht="76.5" customHeight="1">
      <c r="D131" s="17"/>
      <c r="E131" s="16" t="s">
        <v>189</v>
      </c>
      <c r="G131" s="16"/>
      <c r="I131" s="28"/>
    </row>
    <row r="132" spans="5:9" ht="12.75">
      <c r="E132" s="6"/>
      <c r="I132" s="7"/>
    </row>
    <row r="133" spans="3:9" s="18" customFormat="1" ht="12.75" customHeight="1">
      <c r="C133" s="18" t="s">
        <v>9</v>
      </c>
      <c r="E133" s="19" t="s">
        <v>193</v>
      </c>
      <c r="F133" s="21"/>
      <c r="G133" s="21"/>
      <c r="H133" s="20"/>
      <c r="I133" s="20"/>
    </row>
    <row r="134" ht="12.75">
      <c r="I134" s="7"/>
    </row>
    <row r="135" spans="1:9" ht="12.75">
      <c r="A135" s="29">
        <v>40632</v>
      </c>
      <c r="C135" s="9">
        <f>A136+17</f>
        <v>30</v>
      </c>
      <c r="E135" s="10" t="s">
        <v>25</v>
      </c>
      <c r="G135" s="11" t="s">
        <v>8</v>
      </c>
      <c r="I135" s="33"/>
    </row>
    <row r="136" spans="1:9" ht="12.75">
      <c r="A136" s="12">
        <f>INT(MOD(INT((A135-2)/7)+0.6,52+5/28))+1</f>
        <v>13</v>
      </c>
      <c r="C136" s="13" t="s">
        <v>19</v>
      </c>
      <c r="E136" s="14"/>
      <c r="G136" s="8"/>
      <c r="I136" s="25"/>
    </row>
    <row r="137" spans="4:9" ht="76.5" customHeight="1">
      <c r="D137" s="17"/>
      <c r="E137" s="16" t="s">
        <v>191</v>
      </c>
      <c r="G137" s="16"/>
      <c r="I137" s="28"/>
    </row>
    <row r="138" spans="5:9" ht="12.75">
      <c r="E138" s="6"/>
      <c r="I138" s="7"/>
    </row>
    <row r="139" spans="3:9" s="18" customFormat="1" ht="12.75" customHeight="1">
      <c r="C139" s="18" t="s">
        <v>9</v>
      </c>
      <c r="E139" s="19" t="s">
        <v>190</v>
      </c>
      <c r="F139" s="21"/>
      <c r="G139" s="21"/>
      <c r="H139" s="20"/>
      <c r="I139" s="20"/>
    </row>
    <row r="140" ht="12.75">
      <c r="I140" s="7"/>
    </row>
    <row r="141" spans="1:9" ht="12.75">
      <c r="A141" s="29">
        <v>40630</v>
      </c>
      <c r="C141" s="9">
        <f>A142+17</f>
        <v>30</v>
      </c>
      <c r="E141" s="10" t="s">
        <v>23</v>
      </c>
      <c r="G141" s="11" t="s">
        <v>8</v>
      </c>
      <c r="I141" s="11" t="s">
        <v>8</v>
      </c>
    </row>
    <row r="142" spans="1:9" ht="12.75">
      <c r="A142" s="12">
        <f>INT(MOD(INT((A141-2)/7)+0.6,52+5/28))+1</f>
        <v>13</v>
      </c>
      <c r="C142" s="13" t="s">
        <v>19</v>
      </c>
      <c r="E142" s="14"/>
      <c r="G142" s="8">
        <v>40638</v>
      </c>
      <c r="I142" s="8">
        <v>40632</v>
      </c>
    </row>
    <row r="143" spans="4:9" ht="76.5" customHeight="1">
      <c r="D143" s="17"/>
      <c r="E143" s="16" t="s">
        <v>187</v>
      </c>
      <c r="G143" s="16" t="s">
        <v>18</v>
      </c>
      <c r="I143" s="16" t="s">
        <v>188</v>
      </c>
    </row>
    <row r="144" spans="5:9" ht="12.75">
      <c r="E144" s="6"/>
      <c r="I144" s="7"/>
    </row>
    <row r="145" spans="3:9" s="18" customFormat="1" ht="12.75" customHeight="1">
      <c r="C145" s="18" t="s">
        <v>9</v>
      </c>
      <c r="E145" s="19"/>
      <c r="F145" s="21"/>
      <c r="G145" s="21"/>
      <c r="H145" s="20"/>
      <c r="I145" s="20"/>
    </row>
    <row r="146" spans="5:9" ht="12.75">
      <c r="E146" s="6"/>
      <c r="I146" s="7"/>
    </row>
    <row r="147" spans="1:9" ht="12.75">
      <c r="A147" s="29">
        <v>40626</v>
      </c>
      <c r="C147" s="9">
        <f>A148+17</f>
        <v>29</v>
      </c>
      <c r="E147" s="10" t="s">
        <v>21</v>
      </c>
      <c r="G147" s="11" t="s">
        <v>8</v>
      </c>
      <c r="I147" s="33"/>
    </row>
    <row r="148" spans="1:9" ht="12.75">
      <c r="A148" s="12">
        <f>INT(MOD(INT((A147-2)/7)+0.6,52+5/28))+1</f>
        <v>12</v>
      </c>
      <c r="C148" s="13" t="s">
        <v>16</v>
      </c>
      <c r="E148" s="14"/>
      <c r="G148" s="8">
        <v>40630</v>
      </c>
      <c r="I148" s="25"/>
    </row>
    <row r="149" spans="4:9" ht="76.5" customHeight="1">
      <c r="D149" s="17"/>
      <c r="E149" s="16" t="s">
        <v>186</v>
      </c>
      <c r="G149" s="26" t="s">
        <v>185</v>
      </c>
      <c r="I149" s="28"/>
    </row>
    <row r="150" spans="5:9" ht="12.75">
      <c r="E150" s="30" t="s">
        <v>176</v>
      </c>
      <c r="I150" s="7"/>
    </row>
    <row r="151" spans="5:9" ht="12.75">
      <c r="E151" s="6"/>
      <c r="I151" s="7"/>
    </row>
    <row r="152" spans="1:9" ht="12.75">
      <c r="A152" s="29">
        <v>40623</v>
      </c>
      <c r="C152" s="9">
        <f>A153+17</f>
        <v>29</v>
      </c>
      <c r="E152" s="10" t="s">
        <v>23</v>
      </c>
      <c r="G152" s="11" t="s">
        <v>8</v>
      </c>
      <c r="I152" s="33"/>
    </row>
    <row r="153" spans="1:9" ht="12.75">
      <c r="A153" s="12">
        <f>INT(MOD(INT((A152-2)/7)+0.6,52+5/28))+1</f>
        <v>12</v>
      </c>
      <c r="C153" s="13" t="s">
        <v>19</v>
      </c>
      <c r="E153" s="14"/>
      <c r="G153" s="8"/>
      <c r="I153" s="25"/>
    </row>
    <row r="154" spans="4:9" ht="76.5" customHeight="1">
      <c r="D154" s="17"/>
      <c r="E154" s="16" t="s">
        <v>183</v>
      </c>
      <c r="G154" s="16"/>
      <c r="I154" s="28"/>
    </row>
    <row r="155" spans="5:9" ht="12.75">
      <c r="E155" s="6"/>
      <c r="I155" s="7"/>
    </row>
    <row r="156" spans="1:9" ht="12.75">
      <c r="A156" s="29">
        <v>40619</v>
      </c>
      <c r="C156" s="9">
        <f>A157+17</f>
        <v>28</v>
      </c>
      <c r="E156" s="10" t="s">
        <v>21</v>
      </c>
      <c r="G156" s="11" t="s">
        <v>8</v>
      </c>
      <c r="I156" s="33"/>
    </row>
    <row r="157" spans="1:9" ht="12.75">
      <c r="A157" s="12">
        <f>INT(MOD(INT((A156-2)/7)+0.6,52+5/28))+1</f>
        <v>11</v>
      </c>
      <c r="C157" s="13" t="s">
        <v>16</v>
      </c>
      <c r="E157" s="14"/>
      <c r="G157" s="8"/>
      <c r="I157" s="25"/>
    </row>
    <row r="158" spans="4:9" ht="76.5" customHeight="1">
      <c r="D158" s="17"/>
      <c r="E158" s="16" t="s">
        <v>180</v>
      </c>
      <c r="G158" s="16"/>
      <c r="I158" s="28"/>
    </row>
    <row r="159" spans="5:9" ht="12.75">
      <c r="E159" s="30" t="s">
        <v>171</v>
      </c>
      <c r="I159" s="7"/>
    </row>
    <row r="160" spans="5:9" ht="12.75">
      <c r="E160" s="6"/>
      <c r="I160" s="7"/>
    </row>
    <row r="161" spans="1:9" ht="12.75">
      <c r="A161" s="29">
        <v>40618</v>
      </c>
      <c r="C161" s="9">
        <f>A162+17</f>
        <v>28</v>
      </c>
      <c r="E161" s="10" t="s">
        <v>23</v>
      </c>
      <c r="G161" s="11" t="s">
        <v>8</v>
      </c>
      <c r="I161" s="33"/>
    </row>
    <row r="162" spans="1:9" ht="12.75">
      <c r="A162" s="12">
        <f>INT(MOD(INT((A161-2)/7)+0.6,52+5/28))+1</f>
        <v>11</v>
      </c>
      <c r="C162" s="13" t="s">
        <v>19</v>
      </c>
      <c r="E162" s="14"/>
      <c r="G162" s="8"/>
      <c r="I162" s="25"/>
    </row>
    <row r="163" spans="4:9" ht="76.5" customHeight="1">
      <c r="D163" s="17"/>
      <c r="E163" s="16" t="s">
        <v>58</v>
      </c>
      <c r="G163" s="16"/>
      <c r="I163" s="28"/>
    </row>
    <row r="164" spans="5:9" ht="12.75">
      <c r="E164" s="6"/>
      <c r="I164" s="7"/>
    </row>
    <row r="165" spans="1:9" ht="12.75">
      <c r="A165" s="29">
        <v>40616</v>
      </c>
      <c r="C165" s="9">
        <f>A166+17</f>
        <v>28</v>
      </c>
      <c r="E165" s="10" t="s">
        <v>24</v>
      </c>
      <c r="G165" s="11" t="s">
        <v>8</v>
      </c>
      <c r="I165" s="33"/>
    </row>
    <row r="166" spans="1:9" ht="12.75">
      <c r="A166" s="12">
        <f>INT(MOD(INT((A165-2)/7)+0.6,52+5/28))+1</f>
        <v>11</v>
      </c>
      <c r="C166" s="13" t="s">
        <v>19</v>
      </c>
      <c r="E166" s="14"/>
      <c r="G166" s="8">
        <v>40618</v>
      </c>
      <c r="I166" s="25"/>
    </row>
    <row r="167" spans="4:9" ht="76.5" customHeight="1">
      <c r="D167" s="17"/>
      <c r="E167" s="16" t="s">
        <v>181</v>
      </c>
      <c r="G167" s="16" t="s">
        <v>182</v>
      </c>
      <c r="I167" s="28"/>
    </row>
    <row r="168" spans="5:9" ht="12.75">
      <c r="E168" s="6" t="s">
        <v>169</v>
      </c>
      <c r="I168" s="7"/>
    </row>
    <row r="169" spans="5:9" ht="12.75">
      <c r="E169" s="6"/>
      <c r="I169" s="7"/>
    </row>
    <row r="170" spans="1:9" ht="12.75">
      <c r="A170" s="29">
        <v>40612</v>
      </c>
      <c r="C170" s="9">
        <f>A171+17</f>
        <v>27</v>
      </c>
      <c r="E170" s="10" t="s">
        <v>21</v>
      </c>
      <c r="G170" s="11" t="s">
        <v>8</v>
      </c>
      <c r="I170" s="33"/>
    </row>
    <row r="171" spans="1:9" ht="12.75">
      <c r="A171" s="12">
        <f>INT(MOD(INT((A170-2)/7)+0.6,52+5/28))+1</f>
        <v>10</v>
      </c>
      <c r="C171" s="13" t="s">
        <v>16</v>
      </c>
      <c r="E171" s="14"/>
      <c r="G171" s="8"/>
      <c r="I171" s="25"/>
    </row>
    <row r="172" spans="4:9" ht="76.5" customHeight="1">
      <c r="D172" s="17"/>
      <c r="E172" s="16" t="s">
        <v>179</v>
      </c>
      <c r="G172" s="16"/>
      <c r="I172" s="28"/>
    </row>
    <row r="173" spans="5:9" ht="12.75">
      <c r="E173" s="30" t="s">
        <v>170</v>
      </c>
      <c r="I173" s="7"/>
    </row>
    <row r="174" ht="12.75">
      <c r="I174" s="7"/>
    </row>
    <row r="175" spans="3:9" s="18" customFormat="1" ht="12.75" customHeight="1">
      <c r="C175" s="18" t="s">
        <v>9</v>
      </c>
      <c r="E175" s="19"/>
      <c r="F175" s="21"/>
      <c r="G175" s="21"/>
      <c r="H175" s="20"/>
      <c r="I175" s="20"/>
    </row>
    <row r="176" ht="12.75">
      <c r="I176" s="7"/>
    </row>
    <row r="177" spans="1:9" ht="12.75">
      <c r="A177" s="29">
        <v>40610</v>
      </c>
      <c r="C177" s="9">
        <f>A178+17</f>
        <v>27</v>
      </c>
      <c r="E177" s="10" t="s">
        <v>17</v>
      </c>
      <c r="G177" s="11" t="s">
        <v>8</v>
      </c>
      <c r="I177" s="33"/>
    </row>
    <row r="178" spans="1:9" ht="12.75">
      <c r="A178" s="12">
        <f>INT(MOD(INT((A177-2)/7)+0.6,52+5/28))+1</f>
        <v>10</v>
      </c>
      <c r="C178" s="13" t="s">
        <v>19</v>
      </c>
      <c r="E178" s="14"/>
      <c r="G178" s="8"/>
      <c r="I178" s="25"/>
    </row>
    <row r="179" spans="4:9" ht="76.5" customHeight="1">
      <c r="D179" s="17"/>
      <c r="E179" s="34" t="s">
        <v>178</v>
      </c>
      <c r="G179" s="16"/>
      <c r="I179" s="28"/>
    </row>
    <row r="180" spans="5:9" ht="12.75">
      <c r="E180" s="6"/>
      <c r="I180" s="7"/>
    </row>
    <row r="181" spans="3:9" s="18" customFormat="1" ht="12.75" customHeight="1">
      <c r="C181" s="18" t="s">
        <v>9</v>
      </c>
      <c r="E181" s="19"/>
      <c r="F181" s="21"/>
      <c r="G181" s="21"/>
      <c r="H181" s="20"/>
      <c r="I181" s="20"/>
    </row>
    <row r="182" ht="12.75">
      <c r="I182" s="7"/>
    </row>
    <row r="183" spans="1:9" ht="12.75">
      <c r="A183" s="29">
        <v>40609</v>
      </c>
      <c r="C183" s="9">
        <f>A184+17</f>
        <v>27</v>
      </c>
      <c r="E183" s="10" t="s">
        <v>23</v>
      </c>
      <c r="G183" s="11" t="s">
        <v>8</v>
      </c>
      <c r="I183" s="33"/>
    </row>
    <row r="184" spans="1:9" ht="12.75">
      <c r="A184" s="12">
        <f>INT(MOD(INT((A183-2)/7)+0.6,52+5/28))+1</f>
        <v>10</v>
      </c>
      <c r="C184" s="13" t="s">
        <v>19</v>
      </c>
      <c r="E184" s="14"/>
      <c r="G184" s="8"/>
      <c r="I184" s="25"/>
    </row>
    <row r="185" spans="4:9" ht="76.5" customHeight="1">
      <c r="D185" s="17"/>
      <c r="E185" s="16" t="s">
        <v>173</v>
      </c>
      <c r="G185" s="16"/>
      <c r="I185" s="28"/>
    </row>
    <row r="186" spans="5:9" ht="12.75">
      <c r="E186" s="6"/>
      <c r="I186" s="7"/>
    </row>
    <row r="187" spans="1:9" ht="12.75">
      <c r="A187" s="29">
        <v>40605</v>
      </c>
      <c r="C187" s="9">
        <f>A188+17</f>
        <v>26</v>
      </c>
      <c r="E187" s="10" t="s">
        <v>23</v>
      </c>
      <c r="G187" s="11" t="s">
        <v>8</v>
      </c>
      <c r="I187" s="33"/>
    </row>
    <row r="188" spans="1:9" ht="12.75">
      <c r="A188" s="12">
        <f>INT(MOD(INT((A187-2)/7)+0.6,52+5/28))+1</f>
        <v>9</v>
      </c>
      <c r="C188" s="13" t="s">
        <v>16</v>
      </c>
      <c r="E188" s="14"/>
      <c r="G188" s="8">
        <v>40609</v>
      </c>
      <c r="I188" s="25"/>
    </row>
    <row r="189" spans="4:9" ht="76.5" customHeight="1">
      <c r="D189" s="17"/>
      <c r="E189" s="16" t="s">
        <v>174</v>
      </c>
      <c r="G189" s="16" t="s">
        <v>175</v>
      </c>
      <c r="I189" s="28"/>
    </row>
    <row r="190" spans="5:9" ht="12.75">
      <c r="E190" s="6"/>
      <c r="I190" s="7"/>
    </row>
    <row r="191" spans="1:9" ht="12.75">
      <c r="A191" s="29">
        <v>40604</v>
      </c>
      <c r="C191" s="9">
        <f>A192+17</f>
        <v>26</v>
      </c>
      <c r="E191" s="10" t="s">
        <v>24</v>
      </c>
      <c r="G191" s="11" t="s">
        <v>8</v>
      </c>
      <c r="I191" s="33"/>
    </row>
    <row r="192" spans="1:9" ht="12.75">
      <c r="A192" s="12">
        <f>INT(MOD(INT((A191-2)/7)+0.6,52+5/28))+1</f>
        <v>9</v>
      </c>
      <c r="C192" s="13" t="s">
        <v>19</v>
      </c>
      <c r="E192" s="14"/>
      <c r="G192" s="8">
        <v>40605</v>
      </c>
      <c r="I192" s="25"/>
    </row>
    <row r="193" spans="4:9" ht="76.5" customHeight="1">
      <c r="D193" s="17"/>
      <c r="E193" s="16" t="s">
        <v>166</v>
      </c>
      <c r="G193" s="16" t="s">
        <v>167</v>
      </c>
      <c r="I193" s="28"/>
    </row>
    <row r="194" spans="5:9" ht="12.75">
      <c r="E194" s="6"/>
      <c r="I194" s="7"/>
    </row>
    <row r="195" spans="3:9" s="18" customFormat="1" ht="12.75" customHeight="1">
      <c r="C195" s="18" t="s">
        <v>9</v>
      </c>
      <c r="E195" s="19" t="s">
        <v>172</v>
      </c>
      <c r="F195" s="21"/>
      <c r="G195" s="21"/>
      <c r="H195" s="20"/>
      <c r="I195" s="20"/>
    </row>
    <row r="196" ht="12.75">
      <c r="I196" s="7"/>
    </row>
    <row r="197" spans="1:9" ht="12.75">
      <c r="A197" s="29">
        <v>40602</v>
      </c>
      <c r="C197" s="9">
        <f>A198+17</f>
        <v>26</v>
      </c>
      <c r="E197" s="10" t="s">
        <v>24</v>
      </c>
      <c r="G197" s="11" t="s">
        <v>8</v>
      </c>
      <c r="I197" s="33"/>
    </row>
    <row r="198" spans="1:9" ht="12.75">
      <c r="A198" s="12">
        <f>INT(MOD(INT((A197-2)/7)+0.6,52+5/28))+1</f>
        <v>9</v>
      </c>
      <c r="C198" s="13" t="s">
        <v>19</v>
      </c>
      <c r="E198" s="14"/>
      <c r="G198" s="8">
        <v>40610</v>
      </c>
      <c r="I198" s="25"/>
    </row>
    <row r="199" spans="4:9" ht="76.5" customHeight="1">
      <c r="D199" s="17"/>
      <c r="E199" s="16" t="s">
        <v>164</v>
      </c>
      <c r="G199" s="16" t="s">
        <v>18</v>
      </c>
      <c r="I199" s="28"/>
    </row>
    <row r="200" spans="5:9" ht="12.75">
      <c r="E200" s="6"/>
      <c r="I200" s="7"/>
    </row>
    <row r="201" spans="3:8" s="18" customFormat="1" ht="12.75" customHeight="1">
      <c r="C201" s="18" t="s">
        <v>9</v>
      </c>
      <c r="E201" s="19" t="s">
        <v>165</v>
      </c>
      <c r="F201" s="21"/>
      <c r="G201" s="21"/>
      <c r="H201" s="20"/>
    </row>
    <row r="202" ht="13.5" thickBot="1">
      <c r="E202" s="6"/>
    </row>
    <row r="203" spans="1:18" ht="13.5" thickBot="1">
      <c r="A203" s="39" t="s">
        <v>11</v>
      </c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</row>
    <row r="204" spans="1:18" ht="12.7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</row>
    <row r="205" spans="1:9" ht="12.75">
      <c r="A205" s="29">
        <v>40584</v>
      </c>
      <c r="C205" s="9">
        <f>A206+17</f>
        <v>23</v>
      </c>
      <c r="E205" s="10" t="s">
        <v>21</v>
      </c>
      <c r="G205" s="11" t="s">
        <v>8</v>
      </c>
      <c r="I205" s="33"/>
    </row>
    <row r="206" spans="1:9" ht="12.75">
      <c r="A206" s="12">
        <f>INT(MOD(INT((A205-2)/7)+0.6,52+5/28))+1</f>
        <v>6</v>
      </c>
      <c r="C206" s="13" t="s">
        <v>16</v>
      </c>
      <c r="E206" s="14"/>
      <c r="G206" s="8">
        <v>40602</v>
      </c>
      <c r="I206" s="25"/>
    </row>
    <row r="207" spans="4:9" ht="76.5" customHeight="1">
      <c r="D207" s="17"/>
      <c r="E207" s="16" t="s">
        <v>161</v>
      </c>
      <c r="G207" s="16" t="s">
        <v>162</v>
      </c>
      <c r="I207" s="28"/>
    </row>
    <row r="208" spans="5:9" ht="12.75">
      <c r="E208" s="6" t="s">
        <v>159</v>
      </c>
      <c r="I208" s="7"/>
    </row>
    <row r="209" spans="5:9" ht="12.75">
      <c r="E209" s="6" t="s">
        <v>160</v>
      </c>
      <c r="I209" s="7"/>
    </row>
    <row r="210" spans="5:9" ht="12.75">
      <c r="E210" s="6"/>
      <c r="I210" s="7"/>
    </row>
    <row r="211" spans="3:9" s="18" customFormat="1" ht="12.75" customHeight="1">
      <c r="C211" s="18" t="s">
        <v>9</v>
      </c>
      <c r="E211" s="19" t="s">
        <v>140</v>
      </c>
      <c r="F211" s="21"/>
      <c r="G211" s="21"/>
      <c r="H211" s="20"/>
      <c r="I211" s="20"/>
    </row>
    <row r="212" ht="12.75">
      <c r="I212" s="7"/>
    </row>
    <row r="213" spans="1:9" ht="12.75">
      <c r="A213" s="29">
        <v>40581</v>
      </c>
      <c r="C213" s="9">
        <f>A214+17</f>
        <v>23</v>
      </c>
      <c r="E213" s="10" t="s">
        <v>22</v>
      </c>
      <c r="G213" s="11" t="s">
        <v>8</v>
      </c>
      <c r="I213" s="33"/>
    </row>
    <row r="214" spans="1:9" ht="12.75">
      <c r="A214" s="12">
        <f>INT(MOD(INT((A213-2)/7)+0.6,52+5/28))+1</f>
        <v>6</v>
      </c>
      <c r="C214" s="13" t="s">
        <v>19</v>
      </c>
      <c r="E214" s="14"/>
      <c r="G214" s="8">
        <v>40602</v>
      </c>
      <c r="I214" s="25"/>
    </row>
    <row r="215" spans="4:9" ht="76.5" customHeight="1">
      <c r="D215" s="17"/>
      <c r="E215" s="16" t="s">
        <v>163</v>
      </c>
      <c r="G215" s="16" t="s">
        <v>168</v>
      </c>
      <c r="I215" s="28"/>
    </row>
    <row r="216" spans="5:9" ht="12.75">
      <c r="E216" s="6"/>
      <c r="I216" s="7"/>
    </row>
    <row r="217" spans="1:9" ht="12.75">
      <c r="A217" s="29">
        <v>40577</v>
      </c>
      <c r="C217" s="9">
        <f>A218+17</f>
        <v>22</v>
      </c>
      <c r="E217" s="10" t="s">
        <v>21</v>
      </c>
      <c r="G217" s="11" t="s">
        <v>8</v>
      </c>
      <c r="I217" s="11" t="s">
        <v>8</v>
      </c>
    </row>
    <row r="218" spans="1:9" ht="12.75">
      <c r="A218" s="12">
        <f>INT(MOD(INT((A217-2)/7)+0.6,52+5/28))+1</f>
        <v>5</v>
      </c>
      <c r="C218" s="13" t="s">
        <v>16</v>
      </c>
      <c r="E218" s="14"/>
      <c r="G218" s="8">
        <v>40581</v>
      </c>
      <c r="I218" s="8">
        <v>40581</v>
      </c>
    </row>
    <row r="219" spans="4:9" ht="76.5" customHeight="1">
      <c r="D219" s="17"/>
      <c r="E219" s="16" t="s">
        <v>142</v>
      </c>
      <c r="G219" s="16" t="s">
        <v>155</v>
      </c>
      <c r="I219" s="16" t="s">
        <v>20</v>
      </c>
    </row>
    <row r="220" spans="5:9" ht="12.75">
      <c r="E220" s="32" t="s">
        <v>143</v>
      </c>
      <c r="I220" s="7"/>
    </row>
    <row r="221" spans="5:9" ht="12.75">
      <c r="E221" s="32"/>
      <c r="I221" s="7"/>
    </row>
    <row r="222" spans="3:9" s="18" customFormat="1" ht="12.75" customHeight="1">
      <c r="C222" s="18" t="s">
        <v>9</v>
      </c>
      <c r="E222" s="19" t="s">
        <v>158</v>
      </c>
      <c r="F222" s="21"/>
      <c r="G222" s="21"/>
      <c r="H222" s="20"/>
      <c r="I222" s="20"/>
    </row>
    <row r="223" ht="12.75">
      <c r="I223" s="7"/>
    </row>
    <row r="224" spans="1:9" ht="12.75">
      <c r="A224" s="29">
        <v>40576</v>
      </c>
      <c r="C224" s="9">
        <f>A225+17</f>
        <v>22</v>
      </c>
      <c r="E224" s="10" t="s">
        <v>23</v>
      </c>
      <c r="G224" s="11" t="s">
        <v>8</v>
      </c>
      <c r="I224" s="33"/>
    </row>
    <row r="225" spans="1:9" ht="12.75">
      <c r="A225" s="12">
        <f>INT(MOD(INT((A224-2)/7)+0.6,52+5/28))+1</f>
        <v>5</v>
      </c>
      <c r="C225" s="13" t="s">
        <v>19</v>
      </c>
      <c r="E225" s="14"/>
      <c r="G225" s="8"/>
      <c r="I225" s="25"/>
    </row>
    <row r="226" spans="4:9" ht="76.5" customHeight="1">
      <c r="D226" s="17"/>
      <c r="E226" s="16" t="s">
        <v>157</v>
      </c>
      <c r="G226" s="16"/>
      <c r="I226" s="28"/>
    </row>
    <row r="227" spans="5:9" ht="12.75">
      <c r="E227" s="6"/>
      <c r="I227" s="7"/>
    </row>
    <row r="228" spans="1:9" ht="12.75">
      <c r="A228" s="29">
        <v>40574</v>
      </c>
      <c r="C228" s="9">
        <f>A229+17</f>
        <v>22</v>
      </c>
      <c r="E228" s="10" t="s">
        <v>22</v>
      </c>
      <c r="G228" s="11" t="s">
        <v>8</v>
      </c>
      <c r="I228" s="11" t="s">
        <v>8</v>
      </c>
    </row>
    <row r="229" spans="1:9" ht="12.75">
      <c r="A229" s="12">
        <f>INT(MOD(INT((A228-2)/7)+0.6,52+5/28))+1</f>
        <v>5</v>
      </c>
      <c r="C229" s="13" t="s">
        <v>19</v>
      </c>
      <c r="E229" s="14"/>
      <c r="G229" s="8">
        <v>40577</v>
      </c>
      <c r="I229" s="8">
        <v>40576</v>
      </c>
    </row>
    <row r="230" spans="4:9" ht="76.5" customHeight="1">
      <c r="D230" s="17"/>
      <c r="E230" s="16" t="s">
        <v>156</v>
      </c>
      <c r="G230" s="16" t="s">
        <v>154</v>
      </c>
      <c r="I230" s="16" t="s">
        <v>153</v>
      </c>
    </row>
    <row r="231" spans="5:9" ht="12.75">
      <c r="E231" s="6"/>
      <c r="I231" s="7"/>
    </row>
    <row r="232" spans="1:9" ht="12.75">
      <c r="A232" s="29">
        <v>40570</v>
      </c>
      <c r="C232" s="9">
        <f>A233+17</f>
        <v>21</v>
      </c>
      <c r="E232" s="10" t="s">
        <v>21</v>
      </c>
      <c r="G232" s="11" t="s">
        <v>8</v>
      </c>
      <c r="I232" s="33"/>
    </row>
    <row r="233" spans="1:9" ht="12.75">
      <c r="A233" s="12">
        <f>INT(MOD(INT((A232-2)/7)+0.6,52+5/28))+1</f>
        <v>4</v>
      </c>
      <c r="C233" s="13" t="s">
        <v>16</v>
      </c>
      <c r="E233" s="14"/>
      <c r="G233" s="8">
        <v>40574</v>
      </c>
      <c r="I233" s="25"/>
    </row>
    <row r="234" spans="4:9" ht="76.5" customHeight="1">
      <c r="D234" s="17"/>
      <c r="E234" s="16" t="s">
        <v>152</v>
      </c>
      <c r="G234" s="16" t="s">
        <v>153</v>
      </c>
      <c r="I234" s="28"/>
    </row>
    <row r="235" spans="5:9" ht="12.75">
      <c r="E235" s="6" t="s">
        <v>141</v>
      </c>
      <c r="I235" s="7"/>
    </row>
    <row r="236" spans="5:9" ht="12.75">
      <c r="E236" s="32"/>
      <c r="I236" s="7"/>
    </row>
    <row r="237" spans="3:9" s="18" customFormat="1" ht="12.75" customHeight="1">
      <c r="C237" s="18" t="s">
        <v>9</v>
      </c>
      <c r="E237" s="19" t="s">
        <v>151</v>
      </c>
      <c r="F237" s="21"/>
      <c r="G237" s="21"/>
      <c r="H237" s="20"/>
      <c r="I237" s="20"/>
    </row>
    <row r="238" ht="12.75">
      <c r="I238" s="7"/>
    </row>
    <row r="239" spans="1:9" ht="12.75">
      <c r="A239" s="29">
        <v>40567</v>
      </c>
      <c r="C239" s="9">
        <f>A240+17</f>
        <v>21</v>
      </c>
      <c r="E239" s="10" t="s">
        <v>26</v>
      </c>
      <c r="G239" s="11" t="s">
        <v>8</v>
      </c>
      <c r="I239" s="33"/>
    </row>
    <row r="240" spans="1:9" ht="12.75">
      <c r="A240" s="12">
        <f>INT(MOD(INT((A239-2)/7)+0.6,52+5/28))+1</f>
        <v>4</v>
      </c>
      <c r="C240" s="13" t="s">
        <v>19</v>
      </c>
      <c r="E240" s="14"/>
      <c r="G240" s="8">
        <v>40570</v>
      </c>
      <c r="I240" s="25"/>
    </row>
    <row r="241" spans="4:9" ht="76.5" customHeight="1">
      <c r="D241" s="17"/>
      <c r="E241" s="16" t="s">
        <v>149</v>
      </c>
      <c r="G241" s="16" t="s">
        <v>150</v>
      </c>
      <c r="I241" s="28"/>
    </row>
    <row r="242" spans="5:9" ht="12.75">
      <c r="E242" s="6"/>
      <c r="I242" s="7"/>
    </row>
    <row r="243" spans="3:9" s="18" customFormat="1" ht="12.75" customHeight="1">
      <c r="C243" s="18" t="s">
        <v>9</v>
      </c>
      <c r="E243" s="19" t="s">
        <v>148</v>
      </c>
      <c r="F243" s="21"/>
      <c r="G243" s="21"/>
      <c r="H243" s="20"/>
      <c r="I243" s="20"/>
    </row>
    <row r="244" ht="12.75">
      <c r="I244" s="7"/>
    </row>
    <row r="245" spans="1:9" ht="12.75">
      <c r="A245" s="29">
        <v>40563</v>
      </c>
      <c r="C245" s="9">
        <f>A246+17</f>
        <v>20</v>
      </c>
      <c r="E245" s="10" t="s">
        <v>145</v>
      </c>
      <c r="G245" s="11" t="s">
        <v>8</v>
      </c>
      <c r="I245" s="33"/>
    </row>
    <row r="246" spans="1:9" ht="12.75">
      <c r="A246" s="12">
        <f>INT(MOD(INT((A245-2)/7)+0.6,52+5/28))+1</f>
        <v>3</v>
      </c>
      <c r="C246" s="13" t="s">
        <v>16</v>
      </c>
      <c r="E246" s="14"/>
      <c r="G246" s="8"/>
      <c r="I246" s="25"/>
    </row>
    <row r="247" spans="4:9" ht="76.5" customHeight="1">
      <c r="D247" s="17"/>
      <c r="E247" s="16" t="s">
        <v>147</v>
      </c>
      <c r="G247" s="16"/>
      <c r="I247" s="28"/>
    </row>
    <row r="248" ht="12.75">
      <c r="E248" s="6"/>
    </row>
    <row r="249" spans="1:9" ht="12.75">
      <c r="A249" s="29">
        <v>40562</v>
      </c>
      <c r="C249" s="9">
        <f>A250+17</f>
        <v>20</v>
      </c>
      <c r="E249" s="10" t="s">
        <v>145</v>
      </c>
      <c r="G249" s="11" t="s">
        <v>8</v>
      </c>
      <c r="I249" s="33"/>
    </row>
    <row r="250" spans="1:9" ht="12.75">
      <c r="A250" s="12">
        <f>INT(MOD(INT((A249-2)/7)+0.6,52+5/28))+1</f>
        <v>3</v>
      </c>
      <c r="C250" s="13" t="s">
        <v>19</v>
      </c>
      <c r="E250" s="14"/>
      <c r="G250" s="8"/>
      <c r="I250" s="25"/>
    </row>
    <row r="251" spans="4:9" ht="76.5" customHeight="1">
      <c r="D251" s="17"/>
      <c r="E251" s="16" t="s">
        <v>144</v>
      </c>
      <c r="G251" s="16"/>
      <c r="I251" s="28"/>
    </row>
    <row r="252" ht="12.75">
      <c r="E252" s="6"/>
    </row>
    <row r="253" spans="1:9" ht="12.75">
      <c r="A253" s="29">
        <v>40560</v>
      </c>
      <c r="C253" s="9">
        <f>A254+17</f>
        <v>20</v>
      </c>
      <c r="E253" s="10" t="s">
        <v>24</v>
      </c>
      <c r="G253" s="11" t="s">
        <v>8</v>
      </c>
      <c r="I253" s="33"/>
    </row>
    <row r="254" spans="1:9" ht="12.75">
      <c r="A254" s="12">
        <f>INT(MOD(INT((A253-2)/7)+0.6,52+5/28))+1</f>
        <v>3</v>
      </c>
      <c r="C254" s="13" t="s">
        <v>19</v>
      </c>
      <c r="E254" s="14"/>
      <c r="G254" s="8">
        <v>40562</v>
      </c>
      <c r="I254" s="25"/>
    </row>
    <row r="255" spans="4:9" ht="76.5" customHeight="1">
      <c r="D255" s="17"/>
      <c r="E255" s="16" t="s">
        <v>146</v>
      </c>
      <c r="G255" s="16" t="s">
        <v>135</v>
      </c>
      <c r="I255" s="28"/>
    </row>
    <row r="256" ht="12.75">
      <c r="E256" s="6"/>
    </row>
    <row r="257" spans="1:9" ht="12.75">
      <c r="A257" s="29">
        <v>40556</v>
      </c>
      <c r="C257" s="9">
        <f>A258+17</f>
        <v>19</v>
      </c>
      <c r="E257" s="10" t="s">
        <v>21</v>
      </c>
      <c r="G257" s="11" t="s">
        <v>8</v>
      </c>
      <c r="I257" s="33"/>
    </row>
    <row r="258" spans="1:9" ht="12.75">
      <c r="A258" s="12">
        <f>INT(MOD(INT((A257-2)/7)+0.6,52+5/28))+1</f>
        <v>2</v>
      </c>
      <c r="C258" s="13" t="s">
        <v>16</v>
      </c>
      <c r="E258" s="14"/>
      <c r="G258" s="8"/>
      <c r="I258" s="25"/>
    </row>
    <row r="259" spans="4:9" ht="76.5" customHeight="1">
      <c r="D259" s="17"/>
      <c r="E259" s="16" t="s">
        <v>138</v>
      </c>
      <c r="G259" s="16"/>
      <c r="I259" s="28"/>
    </row>
    <row r="260" ht="12.75">
      <c r="E260" s="6" t="s">
        <v>121</v>
      </c>
    </row>
    <row r="261" ht="12.75">
      <c r="E261" s="6"/>
    </row>
    <row r="262" spans="3:8" s="18" customFormat="1" ht="12.75" customHeight="1">
      <c r="C262" s="18" t="s">
        <v>9</v>
      </c>
      <c r="E262" s="19" t="s">
        <v>140</v>
      </c>
      <c r="F262" s="21"/>
      <c r="G262" s="21"/>
      <c r="H262" s="20"/>
    </row>
    <row r="264" spans="1:9" ht="12.75">
      <c r="A264" s="29">
        <v>40554</v>
      </c>
      <c r="C264" s="9">
        <f>A265+17</f>
        <v>19</v>
      </c>
      <c r="E264" s="10" t="s">
        <v>17</v>
      </c>
      <c r="G264" s="11" t="s">
        <v>8</v>
      </c>
      <c r="I264" s="33"/>
    </row>
    <row r="265" spans="1:9" ht="12.75">
      <c r="A265" s="12">
        <f>INT(MOD(INT((A264-2)/7)+0.6,52+5/28))+1</f>
        <v>2</v>
      </c>
      <c r="C265" s="13" t="s">
        <v>19</v>
      </c>
      <c r="E265" s="14"/>
      <c r="G265" s="8"/>
      <c r="I265" s="25"/>
    </row>
    <row r="266" spans="4:9" ht="76.5" customHeight="1">
      <c r="D266" s="17"/>
      <c r="E266" s="34" t="s">
        <v>139</v>
      </c>
      <c r="G266" s="16"/>
      <c r="I266" s="28"/>
    </row>
    <row r="267" ht="12.75">
      <c r="E267" s="6"/>
    </row>
    <row r="268" spans="1:9" ht="12.75">
      <c r="A268" s="29">
        <v>40553</v>
      </c>
      <c r="C268" s="9">
        <f>A269+17</f>
        <v>19</v>
      </c>
      <c r="E268" s="10" t="s">
        <v>23</v>
      </c>
      <c r="G268" s="11" t="s">
        <v>8</v>
      </c>
      <c r="I268" s="33"/>
    </row>
    <row r="269" spans="1:9" ht="12.75">
      <c r="A269" s="12">
        <f>INT(MOD(INT((A268-2)/7)+0.6,52+5/28))+1</f>
        <v>2</v>
      </c>
      <c r="C269" s="13" t="s">
        <v>19</v>
      </c>
      <c r="E269" s="14"/>
      <c r="G269" s="8"/>
      <c r="I269" s="25"/>
    </row>
    <row r="270" spans="4:9" ht="76.5" customHeight="1">
      <c r="D270" s="17"/>
      <c r="E270" s="16" t="s">
        <v>136</v>
      </c>
      <c r="G270" s="16"/>
      <c r="I270" s="28"/>
    </row>
    <row r="271" ht="12.75">
      <c r="E271" s="6"/>
    </row>
    <row r="272" spans="3:8" s="18" customFormat="1" ht="12.75" customHeight="1">
      <c r="C272" s="18" t="s">
        <v>9</v>
      </c>
      <c r="E272" s="19" t="s">
        <v>137</v>
      </c>
      <c r="F272" s="21"/>
      <c r="G272" s="21"/>
      <c r="H272" s="20"/>
    </row>
    <row r="274" spans="1:9" ht="12.75">
      <c r="A274" s="29">
        <v>40549</v>
      </c>
      <c r="C274" s="9">
        <f>A275+17</f>
        <v>18</v>
      </c>
      <c r="E274" s="10" t="s">
        <v>133</v>
      </c>
      <c r="G274" s="11" t="s">
        <v>8</v>
      </c>
      <c r="I274" s="33"/>
    </row>
    <row r="275" spans="1:9" ht="12.75">
      <c r="A275" s="12">
        <f>INT(MOD(INT((A274-2)/7)+0.6,52+5/28))+1</f>
        <v>1</v>
      </c>
      <c r="C275" s="13" t="s">
        <v>16</v>
      </c>
      <c r="E275" s="14"/>
      <c r="G275" s="8"/>
      <c r="I275" s="25"/>
    </row>
    <row r="276" spans="4:9" ht="76.5" customHeight="1">
      <c r="D276" s="17"/>
      <c r="E276" s="16" t="s">
        <v>134</v>
      </c>
      <c r="G276" s="16"/>
      <c r="I276" s="28"/>
    </row>
    <row r="277" ht="12.75">
      <c r="E277" s="6" t="s">
        <v>102</v>
      </c>
    </row>
    <row r="278" ht="12.75">
      <c r="E278" s="6" t="s">
        <v>103</v>
      </c>
    </row>
    <row r="279" ht="12.75">
      <c r="E279" s="6"/>
    </row>
    <row r="280" spans="3:8" s="18" customFormat="1" ht="12.75" customHeight="1">
      <c r="C280" s="18" t="s">
        <v>9</v>
      </c>
      <c r="E280" s="19" t="s">
        <v>132</v>
      </c>
      <c r="F280" s="21"/>
      <c r="G280" s="21"/>
      <c r="H280" s="20"/>
    </row>
    <row r="282" spans="1:9" ht="12.75">
      <c r="A282" s="29">
        <v>40548</v>
      </c>
      <c r="C282" s="9">
        <f>A283+17</f>
        <v>18</v>
      </c>
      <c r="E282" s="10" t="s">
        <v>26</v>
      </c>
      <c r="G282" s="11" t="s">
        <v>8</v>
      </c>
      <c r="I282" s="33"/>
    </row>
    <row r="283" spans="1:9" ht="12.75">
      <c r="A283" s="12">
        <f>INT(MOD(INT((A282-2)/7)+0.6,52+5/28))+1</f>
        <v>1</v>
      </c>
      <c r="C283" s="13" t="s">
        <v>19</v>
      </c>
      <c r="E283" s="14"/>
      <c r="G283" s="8">
        <v>40549</v>
      </c>
      <c r="I283" s="25"/>
    </row>
    <row r="284" spans="1:9" ht="76.5" customHeight="1">
      <c r="A284" s="35"/>
      <c r="D284" s="17"/>
      <c r="E284" s="16" t="s">
        <v>130</v>
      </c>
      <c r="G284" s="16" t="s">
        <v>131</v>
      </c>
      <c r="I284" s="28"/>
    </row>
    <row r="285" ht="12.75">
      <c r="E285" s="6"/>
    </row>
    <row r="286" spans="3:8" s="18" customFormat="1" ht="12.75" customHeight="1">
      <c r="C286" s="18" t="s">
        <v>9</v>
      </c>
      <c r="E286" s="19" t="s">
        <v>132</v>
      </c>
      <c r="F286" s="21"/>
      <c r="G286" s="21"/>
      <c r="H286" s="20"/>
    </row>
    <row r="288" spans="1:9" ht="12.75">
      <c r="A288" s="29">
        <v>40546</v>
      </c>
      <c r="C288" s="9">
        <f>A289+17</f>
        <v>18</v>
      </c>
      <c r="E288" s="10" t="s">
        <v>126</v>
      </c>
      <c r="G288" s="11" t="s">
        <v>8</v>
      </c>
      <c r="I288" s="11" t="s">
        <v>8</v>
      </c>
    </row>
    <row r="289" spans="1:9" ht="12.75">
      <c r="A289" s="12">
        <f>INT(MOD(INT((A288-2)/7)+0.6,52+5/28))+1</f>
        <v>1</v>
      </c>
      <c r="C289" s="13" t="s">
        <v>19</v>
      </c>
      <c r="E289" s="14"/>
      <c r="G289" s="8">
        <v>40554</v>
      </c>
      <c r="I289" s="8">
        <v>40548</v>
      </c>
    </row>
    <row r="290" spans="4:9" ht="76.5" customHeight="1">
      <c r="D290" s="17"/>
      <c r="E290" s="16" t="s">
        <v>127</v>
      </c>
      <c r="G290" s="16" t="s">
        <v>18</v>
      </c>
      <c r="I290" s="16" t="s">
        <v>128</v>
      </c>
    </row>
    <row r="291" ht="12.75">
      <c r="E291" s="6"/>
    </row>
    <row r="292" spans="3:8" s="18" customFormat="1" ht="12.75" customHeight="1">
      <c r="C292" s="18" t="s">
        <v>9</v>
      </c>
      <c r="E292" s="19" t="s">
        <v>129</v>
      </c>
      <c r="F292" s="21"/>
      <c r="G292" s="21"/>
      <c r="H292" s="20"/>
    </row>
    <row r="293" spans="1:9" ht="13.5" thickBot="1">
      <c r="A293" s="7"/>
      <c r="B293" s="7"/>
      <c r="C293" s="7"/>
      <c r="D293" s="7"/>
      <c r="E293" s="7"/>
      <c r="F293" s="7"/>
      <c r="G293" s="7"/>
      <c r="H293" s="7"/>
      <c r="I293" s="7"/>
    </row>
    <row r="294" spans="1:18" ht="13.5" thickBot="1">
      <c r="A294" s="39" t="s">
        <v>12</v>
      </c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</row>
    <row r="295" spans="1:9" ht="12.75">
      <c r="A295" s="7"/>
      <c r="B295" s="7"/>
      <c r="C295" s="7"/>
      <c r="D295" s="7"/>
      <c r="E295" s="7"/>
      <c r="F295" s="7"/>
      <c r="G295" s="7"/>
      <c r="H295" s="7"/>
      <c r="I295" s="7"/>
    </row>
    <row r="296" spans="1:7" ht="12.75">
      <c r="A296" s="29">
        <v>40528</v>
      </c>
      <c r="C296" s="9">
        <f>A297-35</f>
        <v>15</v>
      </c>
      <c r="E296" s="10" t="s">
        <v>123</v>
      </c>
      <c r="G296" s="11" t="s">
        <v>8</v>
      </c>
    </row>
    <row r="297" spans="1:9" ht="12.75">
      <c r="A297" s="12">
        <f>INT(MOD(INT((A296-2)/7)+0.6,52+5/28))+1</f>
        <v>50</v>
      </c>
      <c r="C297" s="13" t="s">
        <v>16</v>
      </c>
      <c r="E297" s="14"/>
      <c r="G297" s="8">
        <v>40546</v>
      </c>
      <c r="I297" s="25"/>
    </row>
    <row r="298" spans="4:9" ht="76.5" customHeight="1">
      <c r="D298" s="17"/>
      <c r="E298" s="16" t="s">
        <v>124</v>
      </c>
      <c r="G298" s="16" t="s">
        <v>125</v>
      </c>
      <c r="I298" s="28"/>
    </row>
    <row r="299" spans="5:9" ht="12" customHeight="1">
      <c r="E299" s="6"/>
      <c r="G299" s="17"/>
      <c r="I299" s="7"/>
    </row>
    <row r="300" spans="3:8" s="18" customFormat="1" ht="12.75" customHeight="1">
      <c r="C300" s="18" t="s">
        <v>9</v>
      </c>
      <c r="E300" s="19" t="s">
        <v>94</v>
      </c>
      <c r="F300" s="21"/>
      <c r="G300" s="21"/>
      <c r="H300" s="20"/>
    </row>
    <row r="302" spans="1:9" ht="12.75">
      <c r="A302" s="29">
        <v>40525</v>
      </c>
      <c r="C302" s="9">
        <f>A303-35</f>
        <v>15</v>
      </c>
      <c r="E302" s="10" t="s">
        <v>25</v>
      </c>
      <c r="G302" s="11" t="s">
        <v>8</v>
      </c>
      <c r="I302" s="11" t="s">
        <v>8</v>
      </c>
    </row>
    <row r="303" spans="1:9" ht="12.75">
      <c r="A303" s="12">
        <f>INT(MOD(INT((A302-2)/7)+0.6,52+5/28))+1</f>
        <v>50</v>
      </c>
      <c r="C303" s="13" t="s">
        <v>19</v>
      </c>
      <c r="E303" s="14"/>
      <c r="G303" s="8">
        <v>40528</v>
      </c>
      <c r="I303" s="8">
        <v>40528</v>
      </c>
    </row>
    <row r="304" spans="4:9" ht="76.5" customHeight="1">
      <c r="D304" s="17"/>
      <c r="E304" s="16" t="s">
        <v>122</v>
      </c>
      <c r="G304" s="16" t="s">
        <v>120</v>
      </c>
      <c r="I304" s="16" t="s">
        <v>119</v>
      </c>
    </row>
    <row r="305" ht="12.75">
      <c r="E305" s="6"/>
    </row>
    <row r="306" spans="3:8" s="18" customFormat="1" ht="12.75" customHeight="1">
      <c r="C306" s="18" t="s">
        <v>9</v>
      </c>
      <c r="E306" s="19" t="s">
        <v>94</v>
      </c>
      <c r="F306" s="21"/>
      <c r="G306" s="21"/>
      <c r="H306" s="20"/>
    </row>
    <row r="307" spans="1:9" ht="12.75">
      <c r="A307" s="7"/>
      <c r="B307" s="7"/>
      <c r="C307" s="7"/>
      <c r="D307" s="7"/>
      <c r="E307" s="7"/>
      <c r="F307" s="7"/>
      <c r="G307" s="7"/>
      <c r="H307" s="7"/>
      <c r="I307" s="7"/>
    </row>
    <row r="308" spans="1:7" ht="12.75">
      <c r="A308" s="29">
        <v>40521</v>
      </c>
      <c r="C308" s="9">
        <f>A309-35</f>
        <v>14</v>
      </c>
      <c r="E308" s="10" t="s">
        <v>115</v>
      </c>
      <c r="G308" s="11" t="s">
        <v>8</v>
      </c>
    </row>
    <row r="309" spans="1:9" ht="12.75">
      <c r="A309" s="12">
        <f>INT(MOD(INT((A308-2)/7)+0.6,52+5/28))+1</f>
        <v>49</v>
      </c>
      <c r="C309" s="13" t="s">
        <v>16</v>
      </c>
      <c r="E309" s="14"/>
      <c r="G309" s="8"/>
      <c r="I309" s="25"/>
    </row>
    <row r="310" spans="4:9" ht="76.5" customHeight="1">
      <c r="D310" s="17"/>
      <c r="E310" s="16" t="s">
        <v>117</v>
      </c>
      <c r="G310" s="16"/>
      <c r="I310" s="28"/>
    </row>
    <row r="311" spans="5:9" ht="12" customHeight="1">
      <c r="E311" s="6" t="s">
        <v>118</v>
      </c>
      <c r="G311" s="17"/>
      <c r="I311" s="7"/>
    </row>
    <row r="312" spans="5:9" ht="12" customHeight="1">
      <c r="E312" s="6"/>
      <c r="G312" s="17"/>
      <c r="I312" s="7"/>
    </row>
    <row r="313" spans="3:8" s="18" customFormat="1" ht="12.75" customHeight="1">
      <c r="C313" s="18" t="s">
        <v>9</v>
      </c>
      <c r="E313" s="19" t="s">
        <v>116</v>
      </c>
      <c r="F313" s="21"/>
      <c r="G313" s="21"/>
      <c r="H313" s="20"/>
    </row>
    <row r="315" spans="1:7" ht="12.75">
      <c r="A315" s="29">
        <v>40520</v>
      </c>
      <c r="C315" s="9">
        <f>A316-35</f>
        <v>14</v>
      </c>
      <c r="E315" s="10" t="s">
        <v>24</v>
      </c>
      <c r="G315" s="11" t="s">
        <v>8</v>
      </c>
    </row>
    <row r="316" spans="1:9" ht="12.75">
      <c r="A316" s="12">
        <f>INT(MOD(INT((A315-2)/7)+0.6,52+5/28))+1</f>
        <v>49</v>
      </c>
      <c r="C316" s="13" t="s">
        <v>19</v>
      </c>
      <c r="E316" s="14"/>
      <c r="G316" s="8">
        <v>40525</v>
      </c>
      <c r="I316" s="25"/>
    </row>
    <row r="317" spans="4:9" ht="76.5" customHeight="1">
      <c r="D317" s="17"/>
      <c r="E317" s="16" t="s">
        <v>112</v>
      </c>
      <c r="G317" s="16" t="s">
        <v>113</v>
      </c>
      <c r="I317" s="28"/>
    </row>
    <row r="318" spans="5:9" ht="12" customHeight="1">
      <c r="E318" s="6"/>
      <c r="G318" s="17"/>
      <c r="I318" s="7"/>
    </row>
    <row r="319" spans="3:8" s="18" customFormat="1" ht="12.75" customHeight="1">
      <c r="C319" s="18" t="s">
        <v>9</v>
      </c>
      <c r="E319" s="19" t="s">
        <v>114</v>
      </c>
      <c r="F319" s="21"/>
      <c r="G319" s="21"/>
      <c r="H319" s="20"/>
    </row>
    <row r="321" spans="1:7" ht="12.75">
      <c r="A321" s="29">
        <v>40518</v>
      </c>
      <c r="C321" s="9">
        <f>A322-35</f>
        <v>14</v>
      </c>
      <c r="E321" s="10" t="s">
        <v>110</v>
      </c>
      <c r="G321" s="11" t="s">
        <v>8</v>
      </c>
    </row>
    <row r="322" spans="1:9" ht="12.75">
      <c r="A322" s="12">
        <f>INT(MOD(INT((A321-2)/7)+0.6,52+5/28))+1</f>
        <v>49</v>
      </c>
      <c r="C322" s="13" t="s">
        <v>19</v>
      </c>
      <c r="E322" s="14"/>
      <c r="G322" s="8"/>
      <c r="I322" s="25"/>
    </row>
    <row r="323" spans="4:9" ht="76.5" customHeight="1">
      <c r="D323" s="17"/>
      <c r="E323" s="16" t="s">
        <v>109</v>
      </c>
      <c r="G323" s="16"/>
      <c r="I323" s="28"/>
    </row>
    <row r="324" ht="12.75">
      <c r="E324" s="6"/>
    </row>
    <row r="325" spans="3:8" s="18" customFormat="1" ht="12.75" customHeight="1">
      <c r="C325" s="18" t="s">
        <v>9</v>
      </c>
      <c r="E325" s="19" t="s">
        <v>111</v>
      </c>
      <c r="F325" s="21"/>
      <c r="G325" s="21"/>
      <c r="H325" s="20"/>
    </row>
    <row r="326" spans="1:9" ht="12.75">
      <c r="A326" s="7"/>
      <c r="B326" s="7"/>
      <c r="C326" s="7"/>
      <c r="D326" s="7"/>
      <c r="E326" s="7"/>
      <c r="F326" s="7"/>
      <c r="G326" s="7"/>
      <c r="H326" s="7"/>
      <c r="I326" s="7"/>
    </row>
    <row r="327" spans="1:7" ht="12.75">
      <c r="A327" s="29">
        <v>40514</v>
      </c>
      <c r="C327" s="9">
        <f>A328-35</f>
        <v>13</v>
      </c>
      <c r="E327" s="10" t="s">
        <v>21</v>
      </c>
      <c r="G327" s="11" t="s">
        <v>8</v>
      </c>
    </row>
    <row r="328" spans="1:9" ht="12.75">
      <c r="A328" s="12">
        <f>INT(MOD(INT((A327-2)/7)+0.6,52+5/28))+1</f>
        <v>48</v>
      </c>
      <c r="C328" s="13" t="s">
        <v>16</v>
      </c>
      <c r="E328" s="14"/>
      <c r="G328" s="8"/>
      <c r="I328" s="25"/>
    </row>
    <row r="329" spans="4:9" ht="76.5" customHeight="1">
      <c r="D329" s="17"/>
      <c r="E329" s="16" t="s">
        <v>98</v>
      </c>
      <c r="G329" s="16"/>
      <c r="I329" s="28"/>
    </row>
    <row r="330" spans="5:9" ht="12" customHeight="1">
      <c r="E330" s="6" t="s">
        <v>108</v>
      </c>
      <c r="G330" s="17"/>
      <c r="I330" s="7"/>
    </row>
    <row r="331" spans="5:9" ht="12" customHeight="1">
      <c r="E331" s="6"/>
      <c r="G331" s="17"/>
      <c r="I331" s="7"/>
    </row>
    <row r="332" spans="3:8" s="18" customFormat="1" ht="21.75" customHeight="1">
      <c r="C332" s="18" t="s">
        <v>9</v>
      </c>
      <c r="E332" s="42" t="s">
        <v>107</v>
      </c>
      <c r="F332" s="43"/>
      <c r="G332" s="44"/>
      <c r="H332" s="20"/>
    </row>
    <row r="334" spans="1:7" ht="12.75">
      <c r="A334" s="29">
        <v>40511</v>
      </c>
      <c r="C334" s="9">
        <f>A335-35</f>
        <v>13</v>
      </c>
      <c r="E334" s="10" t="s">
        <v>23</v>
      </c>
      <c r="G334" s="11" t="s">
        <v>8</v>
      </c>
    </row>
    <row r="335" spans="1:9" ht="12.75">
      <c r="A335" s="12">
        <f>INT(MOD(INT((A334-2)/7)+0.6,52+5/28))+1</f>
        <v>48</v>
      </c>
      <c r="C335" s="13" t="s">
        <v>19</v>
      </c>
      <c r="E335" s="14"/>
      <c r="G335" s="8">
        <v>40518</v>
      </c>
      <c r="I335" s="25"/>
    </row>
    <row r="336" spans="4:9" ht="76.5" customHeight="1">
      <c r="D336" s="17"/>
      <c r="E336" s="16" t="s">
        <v>104</v>
      </c>
      <c r="G336" s="16" t="s">
        <v>106</v>
      </c>
      <c r="I336" s="28"/>
    </row>
    <row r="337" ht="12.75">
      <c r="E337" s="6"/>
    </row>
    <row r="338" spans="3:8" s="18" customFormat="1" ht="12.75" customHeight="1">
      <c r="C338" s="18" t="s">
        <v>9</v>
      </c>
      <c r="E338" s="19" t="s">
        <v>105</v>
      </c>
      <c r="F338" s="21"/>
      <c r="G338" s="21"/>
      <c r="H338" s="20"/>
    </row>
    <row r="339" ht="13.5" customHeight="1"/>
    <row r="340" spans="1:7" ht="12.75">
      <c r="A340" s="29">
        <v>40507</v>
      </c>
      <c r="C340" s="9">
        <f>A341-35</f>
        <v>12</v>
      </c>
      <c r="E340" s="10" t="s">
        <v>95</v>
      </c>
      <c r="G340" s="11" t="s">
        <v>8</v>
      </c>
    </row>
    <row r="341" spans="1:9" ht="12.75">
      <c r="A341" s="12">
        <f>INT(MOD(INT((A340-2)/7)+0.6,52+5/28))+1</f>
        <v>47</v>
      </c>
      <c r="C341" s="13" t="s">
        <v>16</v>
      </c>
      <c r="E341" s="14"/>
      <c r="G341" s="8">
        <v>40511</v>
      </c>
      <c r="I341" s="25"/>
    </row>
    <row r="342" spans="4:9" ht="76.5" customHeight="1">
      <c r="D342" s="17"/>
      <c r="E342" s="16" t="s">
        <v>100</v>
      </c>
      <c r="G342" s="16" t="s">
        <v>97</v>
      </c>
      <c r="I342" s="28"/>
    </row>
    <row r="343" spans="5:9" ht="12" customHeight="1">
      <c r="E343" s="6"/>
      <c r="G343" s="17"/>
      <c r="I343" s="7"/>
    </row>
    <row r="344" spans="3:8" s="18" customFormat="1" ht="12.75" customHeight="1">
      <c r="C344" s="18" t="s">
        <v>9</v>
      </c>
      <c r="E344" s="19" t="s">
        <v>101</v>
      </c>
      <c r="F344" s="21"/>
      <c r="G344" s="21"/>
      <c r="H344" s="20"/>
    </row>
    <row r="346" spans="1:7" ht="12.75">
      <c r="A346" s="29">
        <v>40506</v>
      </c>
      <c r="C346" s="9">
        <f>A347-35</f>
        <v>12</v>
      </c>
      <c r="E346" s="10" t="s">
        <v>26</v>
      </c>
      <c r="G346" s="11" t="s">
        <v>8</v>
      </c>
    </row>
    <row r="347" spans="1:9" ht="12.75">
      <c r="A347" s="12">
        <f>INT(MOD(INT((A346-2)/7)+0.6,52+5/28))+1</f>
        <v>47</v>
      </c>
      <c r="C347" s="13" t="s">
        <v>19</v>
      </c>
      <c r="E347" s="14"/>
      <c r="G347" s="8"/>
      <c r="I347" s="25"/>
    </row>
    <row r="348" spans="4:9" ht="76.5" customHeight="1">
      <c r="D348" s="17"/>
      <c r="E348" s="16" t="s">
        <v>99</v>
      </c>
      <c r="G348" s="16"/>
      <c r="I348" s="28"/>
    </row>
    <row r="349" spans="5:9" ht="12" customHeight="1">
      <c r="E349" s="6"/>
      <c r="G349" s="17"/>
      <c r="I349" s="7"/>
    </row>
    <row r="350" spans="1:7" ht="12.75">
      <c r="A350" s="29">
        <v>40504</v>
      </c>
      <c r="C350" s="9">
        <f>A351-35</f>
        <v>12</v>
      </c>
      <c r="E350" s="10" t="s">
        <v>23</v>
      </c>
      <c r="G350" s="11" t="s">
        <v>8</v>
      </c>
    </row>
    <row r="351" spans="1:9" ht="12.75">
      <c r="A351" s="12">
        <f>INT(MOD(INT((A350-2)/7)+0.6,52+5/28))+1</f>
        <v>47</v>
      </c>
      <c r="C351" s="13" t="s">
        <v>19</v>
      </c>
      <c r="E351" s="14"/>
      <c r="G351" s="8"/>
      <c r="I351" s="25"/>
    </row>
    <row r="352" spans="4:9" ht="76.5" customHeight="1">
      <c r="D352" s="17"/>
      <c r="E352" s="16" t="s">
        <v>58</v>
      </c>
      <c r="G352" s="16"/>
      <c r="I352" s="28"/>
    </row>
    <row r="353" ht="12.75">
      <c r="E353" s="6"/>
    </row>
    <row r="354" spans="3:8" s="18" customFormat="1" ht="12.75" customHeight="1">
      <c r="C354" s="18" t="s">
        <v>9</v>
      </c>
      <c r="E354" s="19" t="s">
        <v>96</v>
      </c>
      <c r="F354" s="21"/>
      <c r="G354" s="21"/>
      <c r="H354" s="20"/>
    </row>
    <row r="356" spans="1:7" ht="12.75">
      <c r="A356" s="29">
        <v>40500</v>
      </c>
      <c r="C356" s="9">
        <f>A357-35</f>
        <v>11</v>
      </c>
      <c r="E356" s="10" t="s">
        <v>21</v>
      </c>
      <c r="G356" s="11" t="s">
        <v>8</v>
      </c>
    </row>
    <row r="357" spans="1:9" ht="12.75">
      <c r="A357" s="12">
        <f>INT(MOD(INT((A356-2)/7)+0.6,52+5/28))+1</f>
        <v>46</v>
      </c>
      <c r="C357" s="13" t="s">
        <v>16</v>
      </c>
      <c r="E357" s="14"/>
      <c r="G357" s="8">
        <v>40504</v>
      </c>
      <c r="I357" s="25"/>
    </row>
    <row r="358" spans="4:9" ht="76.5" customHeight="1">
      <c r="D358" s="17"/>
      <c r="E358" s="16" t="s">
        <v>77</v>
      </c>
      <c r="G358" s="16" t="s">
        <v>93</v>
      </c>
      <c r="I358" s="28"/>
    </row>
    <row r="359" ht="12.75">
      <c r="E359" s="6" t="s">
        <v>78</v>
      </c>
    </row>
    <row r="360" ht="12.75">
      <c r="E360" s="6"/>
    </row>
    <row r="361" spans="3:8" s="18" customFormat="1" ht="12.75" customHeight="1">
      <c r="C361" s="18" t="s">
        <v>9</v>
      </c>
      <c r="E361" s="19" t="s">
        <v>94</v>
      </c>
      <c r="F361" s="21"/>
      <c r="G361" s="21"/>
      <c r="H361" s="20"/>
    </row>
    <row r="363" spans="1:7" ht="12.75">
      <c r="A363" s="29">
        <v>40498</v>
      </c>
      <c r="C363" s="9">
        <f>A364-35</f>
        <v>11</v>
      </c>
      <c r="E363" s="10" t="s">
        <v>17</v>
      </c>
      <c r="G363" s="11" t="s">
        <v>8</v>
      </c>
    </row>
    <row r="364" spans="1:9" ht="12.75">
      <c r="A364" s="12">
        <f>INT(MOD(INT((A363-2)/7)+0.6,52+5/28))+1</f>
        <v>46</v>
      </c>
      <c r="C364" s="13" t="s">
        <v>19</v>
      </c>
      <c r="E364" s="14"/>
      <c r="G364" s="8"/>
      <c r="I364" s="25"/>
    </row>
    <row r="365" spans="4:9" ht="76.5" customHeight="1">
      <c r="D365" s="17"/>
      <c r="E365" s="34" t="s">
        <v>92</v>
      </c>
      <c r="G365" s="16"/>
      <c r="I365" s="28"/>
    </row>
    <row r="367" spans="3:8" s="18" customFormat="1" ht="12.75" customHeight="1">
      <c r="C367" s="18" t="s">
        <v>9</v>
      </c>
      <c r="E367" s="19"/>
      <c r="F367" s="21"/>
      <c r="G367" s="21"/>
      <c r="H367" s="20"/>
    </row>
    <row r="369" spans="1:7" ht="12.75">
      <c r="A369" s="29">
        <v>40497</v>
      </c>
      <c r="C369" s="9">
        <f>A370-35</f>
        <v>11</v>
      </c>
      <c r="E369" s="10" t="s">
        <v>22</v>
      </c>
      <c r="G369" s="11" t="s">
        <v>8</v>
      </c>
    </row>
    <row r="370" spans="1:9" ht="12.75">
      <c r="A370" s="12">
        <f>INT(MOD(INT((A369-2)/7)+0.6,52+5/28))+1</f>
        <v>46</v>
      </c>
      <c r="C370" s="13" t="s">
        <v>19</v>
      </c>
      <c r="E370" s="14"/>
      <c r="G370" s="8"/>
      <c r="I370" s="25"/>
    </row>
    <row r="371" spans="4:9" ht="76.5" customHeight="1">
      <c r="D371" s="17"/>
      <c r="E371" s="16" t="s">
        <v>91</v>
      </c>
      <c r="G371" s="16"/>
      <c r="I371" s="28"/>
    </row>
    <row r="373" spans="1:7" ht="12.75">
      <c r="A373" s="29">
        <v>40493</v>
      </c>
      <c r="C373" s="9">
        <f>A374-35</f>
        <v>10</v>
      </c>
      <c r="E373" s="10" t="s">
        <v>21</v>
      </c>
      <c r="G373" s="11" t="s">
        <v>8</v>
      </c>
    </row>
    <row r="374" spans="1:9" ht="12.75">
      <c r="A374" s="12">
        <f>INT(MOD(INT((A373-2)/7)+0.6,52+5/28))+1</f>
        <v>45</v>
      </c>
      <c r="C374" s="13" t="s">
        <v>16</v>
      </c>
      <c r="E374" s="14"/>
      <c r="G374" s="8"/>
      <c r="I374" s="25"/>
    </row>
    <row r="375" spans="4:9" ht="76.5" customHeight="1">
      <c r="D375" s="17"/>
      <c r="E375" s="16" t="s">
        <v>75</v>
      </c>
      <c r="G375" s="16"/>
      <c r="I375" s="28"/>
    </row>
    <row r="376" ht="12.75">
      <c r="E376" s="6"/>
    </row>
    <row r="377" spans="3:8" s="18" customFormat="1" ht="12.75" customHeight="1">
      <c r="C377" s="18" t="s">
        <v>9</v>
      </c>
      <c r="E377" s="19"/>
      <c r="F377" s="21"/>
      <c r="G377" s="21"/>
      <c r="H377" s="20"/>
    </row>
    <row r="379" spans="1:9" ht="12.75">
      <c r="A379" s="29">
        <v>40492</v>
      </c>
      <c r="C379" s="9">
        <f>A380-35</f>
        <v>10</v>
      </c>
      <c r="E379" s="10" t="s">
        <v>22</v>
      </c>
      <c r="G379" s="11" t="s">
        <v>8</v>
      </c>
      <c r="I379" s="33"/>
    </row>
    <row r="380" spans="1:9" ht="12.75">
      <c r="A380" s="12">
        <f>INT(MOD(INT((A379-2)/7)+0.6,52+5/28))+1</f>
        <v>45</v>
      </c>
      <c r="C380" s="13" t="s">
        <v>19</v>
      </c>
      <c r="E380" s="14"/>
      <c r="G380" s="8">
        <v>40497</v>
      </c>
      <c r="I380" s="25"/>
    </row>
    <row r="381" spans="4:9" ht="76.5" customHeight="1">
      <c r="D381" s="17"/>
      <c r="E381" s="16" t="s">
        <v>89</v>
      </c>
      <c r="G381" s="16" t="s">
        <v>76</v>
      </c>
      <c r="I381" s="28"/>
    </row>
    <row r="383" spans="3:8" s="18" customFormat="1" ht="12.75" customHeight="1">
      <c r="C383" s="18" t="s">
        <v>9</v>
      </c>
      <c r="E383" s="19" t="s">
        <v>90</v>
      </c>
      <c r="F383" s="21"/>
      <c r="G383" s="21"/>
      <c r="H383" s="20"/>
    </row>
    <row r="385" spans="1:7" ht="12.75">
      <c r="A385" s="29">
        <v>40490</v>
      </c>
      <c r="C385" s="9">
        <f>A386-35</f>
        <v>10</v>
      </c>
      <c r="E385" s="10" t="s">
        <v>84</v>
      </c>
      <c r="G385" s="11" t="s">
        <v>8</v>
      </c>
    </row>
    <row r="386" spans="1:9" ht="12.75">
      <c r="A386" s="12">
        <f>INT(MOD(INT((A385-2)/7)+0.6,52+5/28))+1</f>
        <v>45</v>
      </c>
      <c r="C386" s="13" t="s">
        <v>19</v>
      </c>
      <c r="E386" s="14"/>
      <c r="G386" s="8"/>
      <c r="I386" s="25"/>
    </row>
    <row r="387" spans="4:9" ht="76.5" customHeight="1">
      <c r="D387" s="17"/>
      <c r="E387" s="16" t="s">
        <v>87</v>
      </c>
      <c r="G387" s="16"/>
      <c r="I387" s="28"/>
    </row>
    <row r="388" ht="12.75">
      <c r="E388" s="6" t="s">
        <v>86</v>
      </c>
    </row>
    <row r="389" ht="12.75">
      <c r="E389" s="6"/>
    </row>
    <row r="390" spans="3:8" s="18" customFormat="1" ht="12.75" customHeight="1">
      <c r="C390" s="18" t="s">
        <v>9</v>
      </c>
      <c r="E390" s="19" t="s">
        <v>88</v>
      </c>
      <c r="F390" s="21"/>
      <c r="G390" s="21"/>
      <c r="H390" s="20"/>
    </row>
    <row r="391" spans="1:9" ht="12.75">
      <c r="A391" s="23"/>
      <c r="B391" s="24"/>
      <c r="C391" s="24"/>
      <c r="D391" s="24"/>
      <c r="E391" s="24"/>
      <c r="F391" s="24"/>
      <c r="G391" s="24"/>
      <c r="H391" s="24"/>
      <c r="I391" s="24"/>
    </row>
    <row r="392" spans="1:7" ht="12.75">
      <c r="A392" s="29">
        <v>40486</v>
      </c>
      <c r="C392" s="9">
        <f>A393-35</f>
        <v>9</v>
      </c>
      <c r="E392" s="10" t="s">
        <v>22</v>
      </c>
      <c r="G392" s="11" t="s">
        <v>8</v>
      </c>
    </row>
    <row r="393" spans="1:9" ht="12.75">
      <c r="A393" s="12">
        <f>INT(MOD(INT((A392-2)/7)+0.6,52+5/28))+1</f>
        <v>44</v>
      </c>
      <c r="C393" s="13" t="s">
        <v>16</v>
      </c>
      <c r="E393" s="14"/>
      <c r="G393" s="8">
        <v>40490</v>
      </c>
      <c r="I393" s="25"/>
    </row>
    <row r="394" spans="4:9" ht="76.5" customHeight="1">
      <c r="D394" s="17"/>
      <c r="E394" s="16" t="s">
        <v>82</v>
      </c>
      <c r="G394" s="16" t="s">
        <v>85</v>
      </c>
      <c r="I394" s="28"/>
    </row>
    <row r="395" ht="12.75">
      <c r="E395" s="6"/>
    </row>
    <row r="396" spans="3:8" s="18" customFormat="1" ht="12.75" customHeight="1">
      <c r="C396" s="18" t="s">
        <v>9</v>
      </c>
      <c r="E396" s="19" t="s">
        <v>45</v>
      </c>
      <c r="F396" s="21"/>
      <c r="G396" s="21"/>
      <c r="H396" s="20"/>
    </row>
    <row r="397" spans="1:9" ht="12.75">
      <c r="A397" s="23"/>
      <c r="B397" s="24"/>
      <c r="C397" s="24"/>
      <c r="D397" s="24"/>
      <c r="E397" s="24"/>
      <c r="F397" s="24"/>
      <c r="G397" s="24"/>
      <c r="H397" s="24"/>
      <c r="I397" s="24"/>
    </row>
    <row r="398" spans="1:7" ht="12.75">
      <c r="A398" s="29">
        <v>40485</v>
      </c>
      <c r="C398" s="9">
        <f>A399-35</f>
        <v>9</v>
      </c>
      <c r="E398" s="10" t="s">
        <v>24</v>
      </c>
      <c r="G398" s="11" t="s">
        <v>8</v>
      </c>
    </row>
    <row r="399" spans="1:9" ht="12.75">
      <c r="A399" s="12">
        <f>INT(MOD(INT((A398-2)/7)+0.6,52+5/28))+1</f>
        <v>44</v>
      </c>
      <c r="C399" s="13" t="s">
        <v>19</v>
      </c>
      <c r="E399" s="14"/>
      <c r="G399" s="8">
        <v>40486</v>
      </c>
      <c r="I399" s="8">
        <v>40498</v>
      </c>
    </row>
    <row r="400" spans="4:9" ht="76.5" customHeight="1">
      <c r="D400" s="17"/>
      <c r="E400" s="16" t="s">
        <v>79</v>
      </c>
      <c r="G400" s="16" t="s">
        <v>81</v>
      </c>
      <c r="I400" s="16" t="s">
        <v>18</v>
      </c>
    </row>
    <row r="401" ht="12.75">
      <c r="E401" s="6"/>
    </row>
    <row r="402" spans="3:8" s="18" customFormat="1" ht="12.75" customHeight="1">
      <c r="C402" s="18" t="s">
        <v>9</v>
      </c>
      <c r="E402" s="19" t="s">
        <v>80</v>
      </c>
      <c r="F402" s="21"/>
      <c r="G402" s="21"/>
      <c r="H402" s="20"/>
    </row>
    <row r="403" spans="1:9" ht="13.5" thickBot="1">
      <c r="A403" s="23"/>
      <c r="B403" s="24"/>
      <c r="C403" s="24"/>
      <c r="D403" s="24"/>
      <c r="E403" s="24"/>
      <c r="F403" s="24"/>
      <c r="G403" s="24"/>
      <c r="H403" s="24"/>
      <c r="I403" s="24"/>
    </row>
    <row r="404" spans="1:18" ht="13.5" thickBot="1">
      <c r="A404" s="39" t="s">
        <v>13</v>
      </c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</row>
    <row r="405" spans="5:9" ht="12.75">
      <c r="E405" s="22"/>
      <c r="I405" s="7"/>
    </row>
    <row r="406" spans="1:7" ht="12.75">
      <c r="A406" s="8">
        <v>40472</v>
      </c>
      <c r="C406" s="9">
        <f>A407-35</f>
        <v>7</v>
      </c>
      <c r="E406" s="10" t="s">
        <v>21</v>
      </c>
      <c r="G406" s="11" t="s">
        <v>8</v>
      </c>
    </row>
    <row r="407" spans="1:9" ht="12.75">
      <c r="A407" s="12">
        <f>INT(MOD(INT((A406-2)/7)+0.6,52+5/28))+1</f>
        <v>42</v>
      </c>
      <c r="C407" s="13" t="s">
        <v>16</v>
      </c>
      <c r="E407" s="14"/>
      <c r="G407" s="8"/>
      <c r="I407" s="25"/>
    </row>
    <row r="408" spans="5:9" ht="76.5" customHeight="1">
      <c r="E408" s="16" t="s">
        <v>66</v>
      </c>
      <c r="G408" s="16"/>
      <c r="I408" s="28"/>
    </row>
    <row r="409" spans="5:9" ht="12.75">
      <c r="E409" s="22" t="s">
        <v>69</v>
      </c>
      <c r="I409" s="7"/>
    </row>
    <row r="410" spans="5:9" ht="12.75">
      <c r="E410" s="22"/>
      <c r="I410" s="7"/>
    </row>
    <row r="411" spans="3:8" s="18" customFormat="1" ht="12.75" customHeight="1">
      <c r="C411" s="18" t="s">
        <v>9</v>
      </c>
      <c r="E411" s="19" t="s">
        <v>73</v>
      </c>
      <c r="F411" s="21"/>
      <c r="G411" s="21"/>
      <c r="H411" s="20"/>
    </row>
    <row r="412" spans="1:9" ht="12.75">
      <c r="A412" s="23"/>
      <c r="B412" s="24"/>
      <c r="C412" s="24"/>
      <c r="D412" s="24"/>
      <c r="E412" s="24"/>
      <c r="F412" s="24"/>
      <c r="G412" s="24"/>
      <c r="H412" s="24"/>
      <c r="I412" s="24"/>
    </row>
    <row r="413" spans="1:9" ht="12.75">
      <c r="A413" s="8">
        <v>40471</v>
      </c>
      <c r="C413" s="9">
        <f>A414-35</f>
        <v>7</v>
      </c>
      <c r="E413" s="10" t="s">
        <v>24</v>
      </c>
      <c r="G413" s="11" t="s">
        <v>8</v>
      </c>
      <c r="I413" s="7"/>
    </row>
    <row r="414" spans="1:9" ht="12.75">
      <c r="A414" s="12">
        <f>INT(MOD(INT((A413-2)/7)+0.6,52+5/28))+1</f>
        <v>42</v>
      </c>
      <c r="C414" s="13" t="s">
        <v>19</v>
      </c>
      <c r="E414" s="14"/>
      <c r="G414" s="8">
        <v>40485</v>
      </c>
      <c r="I414" s="25"/>
    </row>
    <row r="415" spans="5:9" ht="76.5" customHeight="1">
      <c r="E415" s="16" t="s">
        <v>74</v>
      </c>
      <c r="G415" s="16" t="s">
        <v>72</v>
      </c>
      <c r="I415" s="28"/>
    </row>
    <row r="416" spans="5:9" ht="12.75">
      <c r="E416" s="22"/>
      <c r="I416" s="7"/>
    </row>
    <row r="417" spans="1:9" ht="12.75">
      <c r="A417" s="8">
        <v>40469</v>
      </c>
      <c r="C417" s="9">
        <f>A418-35</f>
        <v>7</v>
      </c>
      <c r="E417" s="10" t="s">
        <v>22</v>
      </c>
      <c r="G417" s="11" t="s">
        <v>8</v>
      </c>
      <c r="I417" s="11" t="s">
        <v>8</v>
      </c>
    </row>
    <row r="418" spans="1:9" ht="12.75">
      <c r="A418" s="12">
        <f>INT(MOD(INT((A417-2)/7)+0.6,52+5/28))+1</f>
        <v>42</v>
      </c>
      <c r="C418" s="13" t="s">
        <v>19</v>
      </c>
      <c r="E418" s="14"/>
      <c r="G418" s="8">
        <v>40485</v>
      </c>
      <c r="I418" s="8">
        <v>40471</v>
      </c>
    </row>
    <row r="419" spans="5:9" ht="76.5" customHeight="1">
      <c r="E419" s="16" t="s">
        <v>71</v>
      </c>
      <c r="G419" s="15" t="s">
        <v>83</v>
      </c>
      <c r="I419" s="16" t="s">
        <v>72</v>
      </c>
    </row>
    <row r="420" ht="12.75">
      <c r="E420" s="6"/>
    </row>
    <row r="421" spans="1:7" ht="12.75">
      <c r="A421" s="8">
        <v>40465</v>
      </c>
      <c r="C421" s="9">
        <f>A422-35</f>
        <v>6</v>
      </c>
      <c r="E421" s="10" t="s">
        <v>21</v>
      </c>
      <c r="G421" s="11" t="s">
        <v>8</v>
      </c>
    </row>
    <row r="422" spans="1:9" ht="12.75">
      <c r="A422" s="12">
        <f>INT(MOD(INT((A421-2)/7)+0.6,52+5/28))+1</f>
        <v>41</v>
      </c>
      <c r="C422" s="13" t="s">
        <v>16</v>
      </c>
      <c r="E422" s="14"/>
      <c r="G422" s="8"/>
      <c r="I422" s="25"/>
    </row>
    <row r="423" spans="5:9" ht="76.5" customHeight="1">
      <c r="E423" s="16" t="s">
        <v>64</v>
      </c>
      <c r="G423" s="16"/>
      <c r="I423" s="28"/>
    </row>
    <row r="424" spans="5:9" ht="12.75">
      <c r="E424" s="22" t="s">
        <v>70</v>
      </c>
      <c r="I424" s="7"/>
    </row>
    <row r="425" spans="5:9" ht="12.75">
      <c r="E425" s="22"/>
      <c r="I425" s="7"/>
    </row>
    <row r="426" spans="3:8" s="18" customFormat="1" ht="12.75" customHeight="1">
      <c r="C426" s="18" t="s">
        <v>9</v>
      </c>
      <c r="E426" s="19" t="s">
        <v>67</v>
      </c>
      <c r="F426" s="21"/>
      <c r="G426" s="21"/>
      <c r="H426" s="20"/>
    </row>
    <row r="428" spans="1:7" ht="12.75">
      <c r="A428" s="8">
        <v>40462</v>
      </c>
      <c r="C428" s="9">
        <f>A429-35</f>
        <v>6</v>
      </c>
      <c r="E428" s="10" t="s">
        <v>63</v>
      </c>
      <c r="G428" s="11" t="s">
        <v>8</v>
      </c>
    </row>
    <row r="429" spans="1:9" ht="12.75">
      <c r="A429" s="12">
        <f>INT(MOD(INT((A428-2)/7)+0.6,52+5/28))+1</f>
        <v>41</v>
      </c>
      <c r="C429" s="13" t="s">
        <v>19</v>
      </c>
      <c r="E429" s="14"/>
      <c r="G429" s="8">
        <v>40469</v>
      </c>
      <c r="I429" s="25"/>
    </row>
    <row r="430" spans="5:9" ht="76.5" customHeight="1">
      <c r="E430" s="16" t="s">
        <v>65</v>
      </c>
      <c r="G430" s="16" t="s">
        <v>68</v>
      </c>
      <c r="I430" s="28"/>
    </row>
    <row r="432" spans="1:7" ht="12.75">
      <c r="A432" s="8">
        <v>40458</v>
      </c>
      <c r="C432" s="9">
        <f>A433-35</f>
        <v>5</v>
      </c>
      <c r="E432" s="10" t="s">
        <v>21</v>
      </c>
      <c r="G432" s="11" t="s">
        <v>8</v>
      </c>
    </row>
    <row r="433" spans="1:9" ht="12.75">
      <c r="A433" s="12">
        <f>INT(MOD(INT((A432-2)/7)+0.6,52+5/28))+1</f>
        <v>40</v>
      </c>
      <c r="C433" s="13" t="s">
        <v>16</v>
      </c>
      <c r="E433" s="14"/>
      <c r="G433" s="8"/>
      <c r="I433" s="25"/>
    </row>
    <row r="434" spans="5:9" ht="76.5" customHeight="1">
      <c r="E434" s="16" t="s">
        <v>50</v>
      </c>
      <c r="G434" s="16"/>
      <c r="I434" s="28"/>
    </row>
    <row r="435" spans="5:9" ht="12.75">
      <c r="E435" s="6" t="s">
        <v>51</v>
      </c>
      <c r="I435" s="7"/>
    </row>
    <row r="436" spans="5:9" ht="12.75">
      <c r="E436" s="22"/>
      <c r="I436" s="7"/>
    </row>
    <row r="437" spans="1:7" ht="12.75">
      <c r="A437" s="8">
        <v>40457</v>
      </c>
      <c r="C437" s="9">
        <f>A438-35</f>
        <v>5</v>
      </c>
      <c r="E437" s="10" t="s">
        <v>23</v>
      </c>
      <c r="G437" s="11" t="s">
        <v>8</v>
      </c>
    </row>
    <row r="438" spans="1:9" ht="12.75">
      <c r="A438" s="12">
        <f>INT(MOD(INT((A437-2)/7)+0.6,52+5/28))+1</f>
        <v>40</v>
      </c>
      <c r="C438" s="13" t="s">
        <v>19</v>
      </c>
      <c r="E438" s="14"/>
      <c r="G438" s="8">
        <v>40462</v>
      </c>
      <c r="I438" s="25"/>
    </row>
    <row r="439" spans="5:9" ht="76.5" customHeight="1">
      <c r="E439" s="16" t="s">
        <v>61</v>
      </c>
      <c r="G439" s="16" t="s">
        <v>62</v>
      </c>
      <c r="I439" s="28"/>
    </row>
    <row r="440" spans="5:9" ht="12.75">
      <c r="E440" s="22"/>
      <c r="I440" s="7"/>
    </row>
    <row r="441" spans="1:7" ht="12.75">
      <c r="A441" s="8">
        <v>40455</v>
      </c>
      <c r="C441" s="9">
        <f>A442-35</f>
        <v>5</v>
      </c>
      <c r="E441" s="10" t="s">
        <v>23</v>
      </c>
      <c r="G441" s="11" t="s">
        <v>8</v>
      </c>
    </row>
    <row r="442" spans="1:9" ht="12.75">
      <c r="A442" s="12">
        <f>INT(MOD(INT((A441-2)/7)+0.6,52+5/28))+1</f>
        <v>40</v>
      </c>
      <c r="C442" s="13" t="s">
        <v>19</v>
      </c>
      <c r="E442" s="14"/>
      <c r="G442" s="8">
        <v>40457</v>
      </c>
      <c r="I442" s="25"/>
    </row>
    <row r="443" spans="5:7" ht="76.5" customHeight="1">
      <c r="E443" s="16" t="s">
        <v>59</v>
      </c>
      <c r="G443" s="27" t="s">
        <v>60</v>
      </c>
    </row>
    <row r="444" spans="5:9" ht="12.75">
      <c r="E444" s="22"/>
      <c r="I444" s="7"/>
    </row>
    <row r="445" spans="1:7" ht="12.75">
      <c r="A445" s="8">
        <v>40451</v>
      </c>
      <c r="C445" s="9">
        <f>A446-35</f>
        <v>4</v>
      </c>
      <c r="E445" s="10" t="s">
        <v>21</v>
      </c>
      <c r="G445" s="11" t="s">
        <v>8</v>
      </c>
    </row>
    <row r="446" spans="1:9" ht="12.75">
      <c r="A446" s="12">
        <f>INT(MOD(INT((A445-2)/7)+0.6,52+5/28))+1</f>
        <v>39</v>
      </c>
      <c r="C446" s="13" t="s">
        <v>16</v>
      </c>
      <c r="E446" s="14"/>
      <c r="G446" s="8"/>
      <c r="I446" s="25"/>
    </row>
    <row r="447" spans="5:9" ht="76.5" customHeight="1">
      <c r="E447" s="16" t="s">
        <v>55</v>
      </c>
      <c r="G447" s="16"/>
      <c r="I447" s="28"/>
    </row>
    <row r="448" spans="5:9" ht="12.75">
      <c r="E448" s="6" t="s">
        <v>49</v>
      </c>
      <c r="I448" s="7"/>
    </row>
    <row r="449" spans="5:9" ht="12.75">
      <c r="E449" s="6" t="s">
        <v>1</v>
      </c>
      <c r="I449" s="7"/>
    </row>
    <row r="451" spans="1:7" ht="12.75">
      <c r="A451" s="8">
        <v>40448</v>
      </c>
      <c r="C451" s="9">
        <f>A452-35</f>
        <v>4</v>
      </c>
      <c r="E451" s="10" t="s">
        <v>24</v>
      </c>
      <c r="G451" s="11" t="s">
        <v>8</v>
      </c>
    </row>
    <row r="452" spans="1:9" ht="12.75">
      <c r="A452" s="12">
        <f>INT(MOD(INT((A451-2)/7)+0.6,52+5/28))+1</f>
        <v>39</v>
      </c>
      <c r="C452" s="13" t="s">
        <v>19</v>
      </c>
      <c r="E452" s="14"/>
      <c r="G452" s="8">
        <v>40455</v>
      </c>
      <c r="I452" s="25"/>
    </row>
    <row r="453" spans="5:9" ht="76.5" customHeight="1">
      <c r="E453" s="16" t="s">
        <v>56</v>
      </c>
      <c r="G453" s="16" t="s">
        <v>54</v>
      </c>
      <c r="I453" s="28"/>
    </row>
    <row r="454" spans="5:9" ht="12.75">
      <c r="E454" s="22"/>
      <c r="I454" s="7"/>
    </row>
    <row r="455" spans="3:8" s="18" customFormat="1" ht="12.75" customHeight="1">
      <c r="C455" s="18" t="s">
        <v>9</v>
      </c>
      <c r="E455" s="19" t="s">
        <v>57</v>
      </c>
      <c r="F455" s="21"/>
      <c r="G455" s="21"/>
      <c r="H455" s="20"/>
    </row>
    <row r="457" spans="1:9" ht="12.75">
      <c r="A457" s="8">
        <v>40444</v>
      </c>
      <c r="C457" s="9">
        <f>A458-35</f>
        <v>3</v>
      </c>
      <c r="E457" s="10" t="s">
        <v>27</v>
      </c>
      <c r="G457" s="11" t="s">
        <v>8</v>
      </c>
      <c r="I457" s="33"/>
    </row>
    <row r="458" spans="1:9" ht="12.75">
      <c r="A458" s="12">
        <f>INT(MOD(INT((A457-2)/7)+0.6,52+5/28))+1</f>
        <v>38</v>
      </c>
      <c r="C458" s="13" t="s">
        <v>16</v>
      </c>
      <c r="E458" s="14"/>
      <c r="G458" s="8">
        <v>40448</v>
      </c>
      <c r="I458" s="25"/>
    </row>
    <row r="459" spans="4:9" ht="76.5" customHeight="1">
      <c r="D459" s="17"/>
      <c r="E459" s="16" t="s">
        <v>47</v>
      </c>
      <c r="G459" s="16" t="s">
        <v>53</v>
      </c>
      <c r="I459" s="28"/>
    </row>
    <row r="460" ht="12.75">
      <c r="E460" s="6" t="s">
        <v>48</v>
      </c>
    </row>
    <row r="461" ht="12.75">
      <c r="E461" s="6"/>
    </row>
    <row r="462" spans="1:9" ht="12.75">
      <c r="A462" s="8">
        <v>40443</v>
      </c>
      <c r="C462" s="9">
        <f>A463-35</f>
        <v>3</v>
      </c>
      <c r="E462" s="10" t="s">
        <v>24</v>
      </c>
      <c r="G462" s="11" t="s">
        <v>8</v>
      </c>
      <c r="I462" s="7"/>
    </row>
    <row r="463" spans="1:9" ht="12.75">
      <c r="A463" s="12">
        <f>INT(MOD(INT((A462-2)/7)+0.6,52+5/28))+1</f>
        <v>38</v>
      </c>
      <c r="C463" s="13" t="s">
        <v>19</v>
      </c>
      <c r="E463" s="14"/>
      <c r="G463" s="8">
        <v>40448</v>
      </c>
      <c r="I463" s="25"/>
    </row>
    <row r="464" spans="5:9" ht="76.5" customHeight="1">
      <c r="E464" s="16" t="s">
        <v>52</v>
      </c>
      <c r="G464" s="16" t="s">
        <v>41</v>
      </c>
      <c r="I464" s="28"/>
    </row>
    <row r="465" spans="5:9" ht="12.75">
      <c r="E465" s="22"/>
      <c r="I465" s="7"/>
    </row>
    <row r="466" spans="1:7" ht="12.75">
      <c r="A466" s="8">
        <v>40441</v>
      </c>
      <c r="C466" s="9">
        <f>A467-35</f>
        <v>3</v>
      </c>
      <c r="E466" s="10" t="s">
        <v>22</v>
      </c>
      <c r="G466" s="11" t="s">
        <v>8</v>
      </c>
    </row>
    <row r="467" spans="1:9" ht="12.75">
      <c r="A467" s="12">
        <f>INT(MOD(INT((A466-2)/7)+0.6,52+5/28))+1</f>
        <v>38</v>
      </c>
      <c r="C467" s="13" t="s">
        <v>19</v>
      </c>
      <c r="E467" s="14"/>
      <c r="G467" s="8"/>
      <c r="I467" s="25"/>
    </row>
    <row r="468" spans="4:9" ht="76.5" customHeight="1">
      <c r="D468" s="17"/>
      <c r="E468" s="16" t="s">
        <v>46</v>
      </c>
      <c r="G468" s="16"/>
      <c r="I468" s="28"/>
    </row>
    <row r="469" spans="5:9" ht="12.75">
      <c r="E469" s="22"/>
      <c r="I469" s="7"/>
    </row>
    <row r="470" spans="3:8" s="18" customFormat="1" ht="12.75" customHeight="1">
      <c r="C470" s="18" t="s">
        <v>9</v>
      </c>
      <c r="E470" s="19" t="s">
        <v>45</v>
      </c>
      <c r="F470" s="21"/>
      <c r="G470" s="21"/>
      <c r="H470" s="20"/>
    </row>
    <row r="472" spans="1:7" ht="12.75">
      <c r="A472" s="8">
        <v>40437</v>
      </c>
      <c r="C472" s="9">
        <f>A473-35</f>
        <v>2</v>
      </c>
      <c r="E472" s="10" t="s">
        <v>21</v>
      </c>
      <c r="G472" s="11" t="s">
        <v>8</v>
      </c>
    </row>
    <row r="473" spans="1:9" ht="12.75">
      <c r="A473" s="12">
        <f>INT(MOD(INT((A472-2)/7)+0.6,52+5/28))+1</f>
        <v>37</v>
      </c>
      <c r="C473" s="13" t="s">
        <v>16</v>
      </c>
      <c r="E473" s="14"/>
      <c r="G473" s="8">
        <v>40441</v>
      </c>
      <c r="I473" s="25"/>
    </row>
    <row r="474" spans="4:9" ht="76.5" customHeight="1">
      <c r="D474" s="17"/>
      <c r="E474" s="16" t="s">
        <v>0</v>
      </c>
      <c r="G474" s="16" t="s">
        <v>41</v>
      </c>
      <c r="I474" s="28"/>
    </row>
    <row r="475" ht="12.75">
      <c r="E475" s="6" t="s">
        <v>39</v>
      </c>
    </row>
    <row r="476" spans="5:9" ht="12.75">
      <c r="E476" s="22"/>
      <c r="I476" s="7"/>
    </row>
    <row r="477" spans="3:8" s="18" customFormat="1" ht="12.75" customHeight="1">
      <c r="C477" s="18" t="s">
        <v>9</v>
      </c>
      <c r="E477" s="19" t="s">
        <v>44</v>
      </c>
      <c r="F477" s="21"/>
      <c r="G477" s="21"/>
      <c r="H477" s="20"/>
    </row>
    <row r="479" spans="1:7" ht="12.75">
      <c r="A479" s="8">
        <v>40434</v>
      </c>
      <c r="C479" s="9">
        <f>A480-35</f>
        <v>2</v>
      </c>
      <c r="E479" s="10" t="s">
        <v>24</v>
      </c>
      <c r="G479" s="11" t="s">
        <v>8</v>
      </c>
    </row>
    <row r="480" spans="1:9" ht="12.75">
      <c r="A480" s="12">
        <f>INT(MOD(INT((A479-2)/7)+0.6,52+5/28))+1</f>
        <v>37</v>
      </c>
      <c r="C480" s="13" t="s">
        <v>19</v>
      </c>
      <c r="E480" s="14"/>
      <c r="G480" s="8">
        <v>40441</v>
      </c>
      <c r="I480" s="25"/>
    </row>
    <row r="481" spans="5:7" ht="76.5" customHeight="1">
      <c r="E481" s="16" t="s">
        <v>40</v>
      </c>
      <c r="G481" s="16" t="s">
        <v>41</v>
      </c>
    </row>
    <row r="482" spans="5:9" ht="12.75">
      <c r="E482" s="22"/>
      <c r="I482" s="7"/>
    </row>
    <row r="483" spans="3:8" s="18" customFormat="1" ht="12.75" customHeight="1">
      <c r="C483" s="18" t="s">
        <v>9</v>
      </c>
      <c r="E483" s="19" t="s">
        <v>42</v>
      </c>
      <c r="F483" s="21"/>
      <c r="G483" s="21"/>
      <c r="H483" s="20"/>
    </row>
    <row r="485" spans="1:7" ht="12.75">
      <c r="A485" s="8">
        <v>40430</v>
      </c>
      <c r="C485" s="9">
        <f>A486-35</f>
        <v>1</v>
      </c>
      <c r="E485" s="10" t="s">
        <v>21</v>
      </c>
      <c r="G485" s="11" t="s">
        <v>8</v>
      </c>
    </row>
    <row r="486" spans="1:9" ht="12.75">
      <c r="A486" s="12">
        <f>INT(MOD(INT((A485-2)/7)+0.6,52+5/28))+1</f>
        <v>36</v>
      </c>
      <c r="C486" s="13" t="s">
        <v>16</v>
      </c>
      <c r="E486" s="14"/>
      <c r="G486" s="8">
        <v>40434</v>
      </c>
      <c r="I486" s="25"/>
    </row>
    <row r="487" spans="5:7" ht="76.5" customHeight="1">
      <c r="E487" s="16" t="s">
        <v>32</v>
      </c>
      <c r="G487" s="27" t="s">
        <v>38</v>
      </c>
    </row>
    <row r="488" spans="5:9" ht="12.75">
      <c r="E488" s="22" t="s">
        <v>43</v>
      </c>
      <c r="I488" s="7"/>
    </row>
    <row r="489" spans="5:9" ht="12.75">
      <c r="E489" s="22" t="s">
        <v>36</v>
      </c>
      <c r="I489" s="7"/>
    </row>
    <row r="490" spans="5:9" ht="12.75">
      <c r="E490" s="22"/>
      <c r="I490" s="7"/>
    </row>
    <row r="491" spans="1:7" ht="12.75">
      <c r="A491" s="8">
        <v>40429</v>
      </c>
      <c r="C491" s="9">
        <f>A492-35</f>
        <v>1</v>
      </c>
      <c r="E491" s="10" t="s">
        <v>24</v>
      </c>
      <c r="G491" s="11" t="s">
        <v>8</v>
      </c>
    </row>
    <row r="492" spans="1:9" ht="12.75">
      <c r="A492" s="12">
        <f>INT(MOD(INT((A491-2)/7)+0.6,52+5/28))+1</f>
        <v>36</v>
      </c>
      <c r="C492" s="13" t="s">
        <v>19</v>
      </c>
      <c r="E492" s="14"/>
      <c r="G492" s="8"/>
      <c r="I492" s="25"/>
    </row>
    <row r="493" spans="5:7" ht="76.5" customHeight="1">
      <c r="E493" s="16" t="s">
        <v>37</v>
      </c>
      <c r="G493" s="16"/>
    </row>
    <row r="495" spans="1:9" ht="12.75">
      <c r="A495" s="8">
        <v>40427</v>
      </c>
      <c r="C495" s="9">
        <f>A496-35</f>
        <v>1</v>
      </c>
      <c r="E495" s="10" t="s">
        <v>28</v>
      </c>
      <c r="G495" s="11" t="s">
        <v>8</v>
      </c>
      <c r="I495" s="7"/>
    </row>
    <row r="496" spans="1:9" ht="12.75">
      <c r="A496" s="12">
        <f>INT(MOD(INT((A495-2)/7)+0.6,52+5/28))+1</f>
        <v>36</v>
      </c>
      <c r="C496" s="13" t="s">
        <v>19</v>
      </c>
      <c r="E496" s="14"/>
      <c r="G496" s="8">
        <v>40434</v>
      </c>
      <c r="I496" s="25"/>
    </row>
    <row r="497" spans="5:7" ht="76.5" customHeight="1">
      <c r="E497" s="16" t="s">
        <v>35</v>
      </c>
      <c r="G497" s="16" t="s">
        <v>2</v>
      </c>
    </row>
    <row r="498" ht="12.75">
      <c r="E498" s="22" t="s">
        <v>3</v>
      </c>
    </row>
    <row r="499" spans="5:9" ht="12.75">
      <c r="E499" s="6" t="s">
        <v>33</v>
      </c>
      <c r="I499" s="7"/>
    </row>
    <row r="500" spans="5:9" ht="12.75">
      <c r="E500" s="6" t="s">
        <v>4</v>
      </c>
      <c r="I500" s="7"/>
    </row>
    <row r="501" ht="13.5" thickBot="1">
      <c r="E501" s="6"/>
    </row>
    <row r="502" spans="1:18" ht="13.5" thickBot="1">
      <c r="A502" s="39" t="s">
        <v>31</v>
      </c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</row>
    <row r="503" ht="12.75">
      <c r="E503" s="6"/>
    </row>
  </sheetData>
  <sheetProtection/>
  <mergeCells count="15">
    <mergeCell ref="E3:I3"/>
    <mergeCell ref="A5:I5"/>
    <mergeCell ref="A7:I7"/>
    <mergeCell ref="J7:R7"/>
    <mergeCell ref="A113:I113"/>
    <mergeCell ref="J113:R113"/>
    <mergeCell ref="A502:I502"/>
    <mergeCell ref="J502:R502"/>
    <mergeCell ref="A203:I203"/>
    <mergeCell ref="J203:R203"/>
    <mergeCell ref="A294:I294"/>
    <mergeCell ref="J294:R294"/>
    <mergeCell ref="A404:I404"/>
    <mergeCell ref="J404:R404"/>
    <mergeCell ref="E332:G332"/>
  </mergeCells>
  <hyperlinks>
    <hyperlink ref="E3" r:id="rId1" display="http://landrevie.gjl.free.fr/Pour%20eleves%20L.html"/>
    <hyperlink ref="E449" r:id="rId2" display="Feuille verrerie"/>
    <hyperlink ref="E460" r:id="rId3" display="02 TP cours ph Univers 2nde.pdf"/>
    <hyperlink ref="E475" r:id="rId4" display="01 TP b ph Univers 2nde.pdf"/>
    <hyperlink ref="E498" r:id="rId5" display="fournitures 2nde"/>
    <hyperlink ref="E499" r:id="rId6" display="Feuille de présentation du programme de physique et de chimie en 2nde"/>
    <hyperlink ref="E500" r:id="rId7" display="Conseils pour réussir"/>
    <hyperlink ref="E489" r:id="rId8" display="01 TP ph Univers 2nde.pdf"/>
    <hyperlink ref="E488" r:id="rId9" display="Exercices chap 01 Hachette Physique 2nde 2010"/>
    <hyperlink ref="E448" r:id="rId10" display="02 TP p30 ph Univers 2nde.pdf"/>
    <hyperlink ref="E435" r:id="rId11" display="03 TP ph Univers 2nde.pdf"/>
    <hyperlink ref="E424" r:id="rId12" display="04 TP ch Univers 2nde"/>
    <hyperlink ref="E409" r:id="rId13" display="06 TP ph Univers 2nde"/>
    <hyperlink ref="E359" r:id="rId14" display="07 TP ph Univers 2nde.pdf"/>
    <hyperlink ref="E388" r:id="rId15" display="IE 11 2010 2nde4.pdf"/>
    <hyperlink ref="E365" r:id="rId16" display="DC 11 2010 2nde.pdf"/>
    <hyperlink ref="E330" r:id="rId17" display="05 TP ch Univers 2nde.pdf"/>
    <hyperlink ref="E311" r:id="rId18" display="IE 12 2010 2nde4.pdf"/>
    <hyperlink ref="E260" r:id="rId19" display="09 TP ch Sante 2nde.pdf"/>
    <hyperlink ref="E277" r:id="rId20" display="Simulation réfraction"/>
    <hyperlink ref="E278" r:id="rId21" display="Simulation fibre optique"/>
    <hyperlink ref="E266" r:id="rId22" display="DC 01 2011 2nde.pdf"/>
    <hyperlink ref="E220" r:id="rId23" display="13 TP Ch Sante 2nde.pdf"/>
    <hyperlink ref="E235" r:id="rId24" display="10 TP Ch Sante 2nde.pdf"/>
    <hyperlink ref="E208" r:id="rId25" display="14 TPa CCM 4 depots Ch Sante 2°.pdf"/>
    <hyperlink ref="E209" r:id="rId26" display="14 TPb groupes caracteristiques Ch Sante 2nde.pdf"/>
    <hyperlink ref="E168" r:id="rId27" display="15 mots croises activité_extraction.pdf"/>
    <hyperlink ref="E173" r:id="rId28" display="15 TPa Ch Sante 2nde.pdf"/>
    <hyperlink ref="E159" r:id="rId29" display="15 TPb Ch Sante 2nde.pdf"/>
    <hyperlink ref="E150" r:id="rId30" display="16 TP Ph La Pratique du Sport 2nde.pdf"/>
    <hyperlink ref="E179" r:id="rId31" display="DC 03 2011 2nde.pdf"/>
    <hyperlink ref="E121" r:id="rId32" display="DC 04 2011 2nde.pdf"/>
    <hyperlink ref="E99" r:id="rId33" display="20 TP ph La Pratique du Sport 2nde.pdf"/>
    <hyperlink ref="E88" r:id="rId34" display="18 TP cours Ch La Pratique du Sport 2nde.pdf"/>
    <hyperlink ref="E73" r:id="rId35" display="18 TP effets thermiques CH2nde.pdf"/>
    <hyperlink ref="E60" r:id="rId36" display="19 TPa synthese CH2nde.pdf"/>
    <hyperlink ref="E13" r:id="rId37" display="19 TPb CCM CH2nde.pdf"/>
    <hyperlink ref="E48" r:id="rId38" display="IE 05 2011 a 2nde4.pdf"/>
    <hyperlink ref="E49" r:id="rId39" display="IE 05 2011 b 2nde4.pdf"/>
  </hyperlinks>
  <printOptions/>
  <pageMargins left="0.7875" right="0.7875" top="0.7875" bottom="0.7875" header="0.5118055555555555" footer="0.5118055555555555"/>
  <pageSetup fitToHeight="0" fitToWidth="1" horizontalDpi="300" verticalDpi="300" orientation="portrait" paperSize="9" scale="72" r:id="rId41"/>
  <headerFooter alignWithMargins="0">
    <oddHeader>&amp;L&amp;A&amp;CSciences Physiques - J. LANDREVIE&amp;R2010 / 2011</oddHeader>
    <oddFooter>&amp;L&amp;D&amp;CLycée Sainte Marie Bastide - BORDEAUX&amp;R&amp;P/&amp;N</oddFooter>
  </headerFooter>
  <picture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J.Landrevie</cp:lastModifiedBy>
  <cp:lastPrinted>2011-06-09T13:56:40Z</cp:lastPrinted>
  <dcterms:created xsi:type="dcterms:W3CDTF">2009-11-11T19:13:16Z</dcterms:created>
  <dcterms:modified xsi:type="dcterms:W3CDTF">2011-06-09T13:58:01Z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