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activeTab="0"/>
  </bookViews>
  <sheets>
    <sheet name="2nde 5" sheetId="1" r:id="rId1"/>
  </sheets>
  <definedNames>
    <definedName name="_xlnm.Print_Area" localSheetId="0">'2nde 5'!$A:$I</definedName>
  </definedNames>
  <calcPr fullCalcOnLoad="1"/>
</workbook>
</file>

<file path=xl/sharedStrings.xml><?xml version="1.0" encoding="utf-8"?>
<sst xmlns="http://schemas.openxmlformats.org/spreadsheetml/2006/main" count="472" uniqueCount="228">
  <si>
    <t>fournitures 2nde</t>
  </si>
  <si>
    <t>Conseils pour réussir</t>
  </si>
  <si>
    <t>Page de ressources</t>
  </si>
  <si>
    <t>http://landrevie.gjl.free.fr/Pour%20eleves%20L.html</t>
  </si>
  <si>
    <t>Fin des cours</t>
  </si>
  <si>
    <t>A faire pour le</t>
  </si>
  <si>
    <t>Absent</t>
  </si>
  <si>
    <t>Vacances de printemps</t>
  </si>
  <si>
    <t>Vacances d'hiver</t>
  </si>
  <si>
    <t>Vacances de NOËL</t>
  </si>
  <si>
    <t>Vacances de la Toussaint</t>
  </si>
  <si>
    <t>Sciences Physiques - J. LANDREVIE</t>
  </si>
  <si>
    <t>Tout cours est à apprendre pour le cours suivant</t>
  </si>
  <si>
    <t>1h30</t>
  </si>
  <si>
    <t>Epreuve expérimentale en TS</t>
  </si>
  <si>
    <t>DC</t>
  </si>
  <si>
    <t>Révision générale pour le DC.</t>
  </si>
  <si>
    <t>1h</t>
  </si>
  <si>
    <t>2h</t>
  </si>
  <si>
    <t>Terminer le TP.</t>
  </si>
  <si>
    <t>TP</t>
  </si>
  <si>
    <t>Corrections et cours</t>
  </si>
  <si>
    <t>Correction</t>
  </si>
  <si>
    <t>Corrections</t>
  </si>
  <si>
    <t>Cours</t>
  </si>
  <si>
    <t>Cours et corrections</t>
  </si>
  <si>
    <t>Correction et cours</t>
  </si>
  <si>
    <t>Cours et correction</t>
  </si>
  <si>
    <t>00verrerie.pdf</t>
  </si>
  <si>
    <t>TP cours</t>
  </si>
  <si>
    <t>Pont de l'ascension</t>
  </si>
  <si>
    <t>Journée pédagogique</t>
  </si>
  <si>
    <t>Stage</t>
  </si>
  <si>
    <t>Pas de cours</t>
  </si>
  <si>
    <t>2010 / 2011</t>
  </si>
  <si>
    <t>Début des cours</t>
  </si>
  <si>
    <t>Feuille de présentation du programme de physique et de chimie en 2nde</t>
  </si>
  <si>
    <t>2nde 5</t>
  </si>
  <si>
    <t>PASTOR</t>
  </si>
  <si>
    <t>Emmener les fournitures, faire signer feuille "conseils". Terminer les recherches documentaires.</t>
  </si>
  <si>
    <t>01 TP ph Univers 2nde.pdf</t>
  </si>
  <si>
    <t>Préparer les exercices n° 8, 9, 16, 17, 18 et 19 p 22 à 25 ph chap 01.</t>
  </si>
  <si>
    <t>01 TP b ph Univers 2nde.pdf</t>
  </si>
  <si>
    <t>Puissance de 10 des ordres de grandeur. Echelle des distances. Répartition de la matière dans l'infiniment petit.</t>
  </si>
  <si>
    <t>Terminer éventuellement les exercices n° 8, 9, 16, 17, 18 et 19 p 22 à 25 ph chap 01.</t>
  </si>
  <si>
    <t>Journée d'intégration.</t>
  </si>
  <si>
    <t>Exercices chap 01 Hachette Physique 2nde 2010</t>
  </si>
  <si>
    <t>02 TP cours ph Univers 2nde.pdf</t>
  </si>
  <si>
    <t>02 TP p30 ph Univers 2nde.pdf</t>
  </si>
  <si>
    <t>03 TP ph Univers 2nde.pdf</t>
  </si>
  <si>
    <t>Correction et TP cours</t>
  </si>
  <si>
    <t>Correction du TP "de l'infiniment grand à l'infiniment petit" : voir loin, c'est regarder tôt, intérêt pour un astrophysicien d'utiliser l'année de lumière comme unité de longueur. En résumé, description de l'Univers.</t>
  </si>
  <si>
    <t>L'année lumière, le mètre, propagation rectiligne de la lumière et application en respectant le nombre de chiffres significatifs, voir loin, c'est voir dans le passé. Correction des exercices n° 8, 9, 16 p 22 à 25 ph chap 01.</t>
  </si>
  <si>
    <t>OLIVAR</t>
  </si>
  <si>
    <t>Préparer les exercices n° 1, 4, 5, 13, 17 p 36 à 40 chap 02.</t>
  </si>
  <si>
    <t>Terminer éventuellement les exercices n° 17, 18 et 19 p 22 à 25 ph chap 01.</t>
  </si>
  <si>
    <t>VASSEL</t>
  </si>
  <si>
    <t>Corrections et IE</t>
  </si>
  <si>
    <t>CABELLO</t>
  </si>
  <si>
    <t xml:space="preserve">Correction des exercices n° 17, 18 et 19 p 22 à 25 ph chap 01 et n° 1, 4, 5, 13 p 36 à 40 chap 02.  </t>
  </si>
  <si>
    <t>DUVERLIE ; PASTOR ; VIDEAU ; VILLEGA</t>
  </si>
  <si>
    <t>Correction, cours et IE</t>
  </si>
  <si>
    <t>Préparer les exercices n° 2, 8, 9, 10, 14 p 51 à 54 chap 03 ph.</t>
  </si>
  <si>
    <t>06 TP ph Univers 2nde</t>
  </si>
  <si>
    <t>04 TP ch Univers 2nde</t>
  </si>
  <si>
    <t>AUDOY ; KASRI (1h)</t>
  </si>
  <si>
    <t xml:space="preserve">Correction de l'exercice n° 17 p 40 chap 02 ph.  Les mystères de l'arc-en-ciel. Réfraction et dispersion dans l'atmosphère : Retenir l'essentiel. IE. </t>
  </si>
  <si>
    <t>Terminer éventuellement les exercices n° 2, 8, 9, 10, 14 p 51 à 54 chap 03 ph.</t>
  </si>
  <si>
    <t>16 absents</t>
  </si>
  <si>
    <t>07 TP ph Univers 2nde.pdf</t>
  </si>
  <si>
    <t xml:space="preserve">Correction IE. L'atome : un peu d'histoire, le modèle de l'atome. </t>
  </si>
  <si>
    <t>6 présents</t>
  </si>
  <si>
    <t>Préparer les exercices n° 2, 9, 11, 14, 16 p 64-68 chap.04 ch.</t>
  </si>
  <si>
    <t>IE et cours</t>
  </si>
  <si>
    <t>Révision générale pour une IE.</t>
  </si>
  <si>
    <t>GISQUET ; VAQUERO</t>
  </si>
  <si>
    <t xml:space="preserve">Les particules constituant l'atome, électroneutralité, symboles, dimensions, masses, isotopes, ions monoatomiques, élément chimique. Correction des exercices n° 2, 8, 9, 10, 14 p 51 à 54 chap 03 ph. </t>
  </si>
  <si>
    <t>Correction des exercices n° 2, 9, 11, 14, 16 p 64-68 chap 04 ch. IE.</t>
  </si>
  <si>
    <t>Préparer les exercices n° 3, 7, 8, 13, 18 p 93-96 chap 06 ph.</t>
  </si>
  <si>
    <t>IE 11 2010 2nde5.pdf</t>
  </si>
  <si>
    <t>La relativité du mouvement. Correction de l'IE.</t>
  </si>
  <si>
    <t>SAUBESTY ; VAQUERO</t>
  </si>
  <si>
    <t>LAVAU ; DUVERLIE ; VASSEL</t>
  </si>
  <si>
    <t>DC 11 2010 2nde.pdf</t>
  </si>
  <si>
    <t>Rédiger le IV du TP chap 07 "Forces et modification du mouvement d'un corps".</t>
  </si>
  <si>
    <t>Corrections et TP</t>
  </si>
  <si>
    <t>Correction des exercices n° 3, 7, 8, 13, 18 p 93-96 chap 06 ph. TP chap 07 "Forces et modification du mouvement d'un corps".</t>
  </si>
  <si>
    <t>TP chap 06 "Mouvement d'un mobile et référentiel : étude de la rétrogradation de Mars".</t>
  </si>
  <si>
    <t>TP chap 04 "Réactions chimiques avec l'élément cuivre".</t>
  </si>
  <si>
    <t>TP chap 03 "Réfraction et dispersion dans l'atmosphère".</t>
  </si>
  <si>
    <t>TP chap 02 "Analyse du spectre de la lumière émise par Véga". Sécurité au laboratoire. Verrerie.</t>
  </si>
  <si>
    <t>Correction du TP "Détermination du diamètre d'un cheveu". TP cours chap 02 "La lumière des étoiles".</t>
  </si>
  <si>
    <t>TP b chap 01 "Détermination du diamètre d'un cheveu".</t>
  </si>
  <si>
    <t>Présentation du programme, du manuel. Matériel. Conseils pour réussir en Sciences Physiques. Recherches documentaires chap01  "de l'infiniment grand à l'infiniment petit".</t>
  </si>
  <si>
    <t>Cours et activité de cours</t>
  </si>
  <si>
    <t>DUVERLIE</t>
  </si>
  <si>
    <t>JEANNETEAU ; PASTOR ; GEORGES</t>
  </si>
  <si>
    <t>Préparer les exercices n° 1, 4, 6, 8 et 19 p 107 à 110 chap 07 ph et n° 1 p 115 chap 08 ph.</t>
  </si>
  <si>
    <t>Identification d'ions</t>
  </si>
  <si>
    <t>Rédaction du IV du TP chap 07 "Forces et modification du mouvement d'un corps". Le principe de l'inertie. La gravitation universelle : Pourquoi la Terre reste-t-elle en orbite autour du Soleil ? Correction du DC.</t>
  </si>
  <si>
    <t xml:space="preserve">Loi de Newton ; poids d'un objet sur Terre ; poids d'un objet sur la Lune. Activité cours chap 8 "La Terre sous surveillance"p 113. </t>
  </si>
  <si>
    <t>Simulation réfraction</t>
  </si>
  <si>
    <t>Simulation fibre optique</t>
  </si>
  <si>
    <t>Cours et sortie</t>
  </si>
  <si>
    <t>JEANNETEAU ; VIDEAU</t>
  </si>
  <si>
    <t>Correction des exercices n° 1, 4, 6 p 107 à 110 chap 07 ph.</t>
  </si>
  <si>
    <t>Terminer éventuellement les exercices n° 8, 19 p 107 à 110 chap 07 ph et n° 1 p 115 chap 08 ph.</t>
  </si>
  <si>
    <t>05 TP ch Univers 2nde.pdf</t>
  </si>
  <si>
    <t>GOURAUD  (retard) ; VILLEGA (retard) ; KASRI ; THIEBAUT (retard) ; CABELLO ; VIDEAU (retard) (verglas)</t>
  </si>
  <si>
    <t xml:space="preserve">Activité documentaire p 70 "La classification actuelle et celle de Mendeleev". Un modèle du cortége électronique. </t>
  </si>
  <si>
    <t>BREDON</t>
  </si>
  <si>
    <t>Préparer les exercices n° 1, 4, 7, 13, 14 p 163 à 166 chap 11 ph.</t>
  </si>
  <si>
    <t>Correction des exercices n° 8, 19 p 110 chap 07 ph et n° 1 p 115 chap 08 ph. Sortie "Jardin botanique".</t>
  </si>
  <si>
    <t>Activités documentaires : caractéristiques d'un signal périodique (doc p 156), différents types d'ondes pour différents diagnostics en médecine (doc p 158). Activités expérimentales : doc 11 p 158 et mesure de la vitesse des ultrasons dans l'air et dans l'eau.</t>
  </si>
  <si>
    <t>IE 12 2010 2nde5.pdf</t>
  </si>
  <si>
    <t>Préparer les exercices n° 5, 6, 7 p 80-82 chap 05 ch.</t>
  </si>
  <si>
    <t>09 TP ch Sante 2nde.pdf</t>
  </si>
  <si>
    <t xml:space="preserve">Contrôle 5 min chrono. Les règles de l'octet et du duet. Application : prévoir la formule des ions monoatomiques stables. </t>
  </si>
  <si>
    <t>SAILLAN ; KASRI ; FOURTON</t>
  </si>
  <si>
    <t>Préparer l'exercice n° 15 p 82 chap 05 ch.</t>
  </si>
  <si>
    <t xml:space="preserve">Structure de la classification périodique. Correction des exercices n° 5, 6, 7 p 80-82 chap 05 ch. Phénomènes périodiques : définitions. Les ondes au service du diagnostic médical. </t>
  </si>
  <si>
    <r>
      <t xml:space="preserve">ALVES ; AUDOY ; BALANCA ; DUVERLIE ; </t>
    </r>
    <r>
      <rPr>
        <b/>
        <sz val="8"/>
        <color indexed="10"/>
        <rFont val="Verdana"/>
        <family val="2"/>
      </rPr>
      <t>FOURTON ; GAUTIER</t>
    </r>
    <r>
      <rPr>
        <sz val="8"/>
        <rFont val="Verdana"/>
        <family val="2"/>
      </rPr>
      <t xml:space="preserve"> ; GAUTRAUD ; </t>
    </r>
    <r>
      <rPr>
        <b/>
        <sz val="8"/>
        <color indexed="10"/>
        <rFont val="Verdana"/>
        <family val="2"/>
      </rPr>
      <t>GEORGES</t>
    </r>
    <r>
      <rPr>
        <sz val="8"/>
        <rFont val="Verdana"/>
        <family val="2"/>
      </rPr>
      <t xml:space="preserve"> ; GOURAUD ; MARECHAL ; MIOT ; </t>
    </r>
    <r>
      <rPr>
        <b/>
        <sz val="8"/>
        <color indexed="10"/>
        <rFont val="Verdana"/>
        <family val="2"/>
      </rPr>
      <t>PASTOR</t>
    </r>
    <r>
      <rPr>
        <sz val="8"/>
        <rFont val="Verdana"/>
        <family val="2"/>
      </rPr>
      <t xml:space="preserve"> ; PINCI ; QUENOY ; SAILLAN ; THIEBAULT ;</t>
    </r>
    <r>
      <rPr>
        <b/>
        <sz val="8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 xml:space="preserve">VAQUERO </t>
    </r>
    <r>
      <rPr>
        <sz val="8"/>
        <rFont val="Verdana"/>
        <family val="2"/>
      </rPr>
      <t xml:space="preserve">; VILLEGA (sortie MPS, </t>
    </r>
    <r>
      <rPr>
        <b/>
        <sz val="8"/>
        <color indexed="10"/>
        <rFont val="Verdana"/>
        <family val="2"/>
      </rPr>
      <t>sans l'option MPS !</t>
    </r>
    <r>
      <rPr>
        <sz val="8"/>
        <rFont val="Verdana"/>
        <family val="2"/>
      </rPr>
      <t>)</t>
    </r>
  </si>
  <si>
    <t>CABELLO ; VIDEAU</t>
  </si>
  <si>
    <t>Préparer les exercices n° 4, 5, 9, 11, 15 p 176-180 chap 12 ph.</t>
  </si>
  <si>
    <t xml:space="preserve">Les ondes au service du diagnostic médical : Principe de l'écho, application à l'échographie,  les lois de la réflexion et de la réfraction, principe d'une fibre optique. </t>
  </si>
  <si>
    <t>Préparer les exercices n° 3, 9, 10, 11 p 136-140 chap 09 ch.</t>
  </si>
  <si>
    <t>Correction des exercices n° 1, 4, 7, 13, 14 p 163 à 166 chap 11 ph, n° 15 p 80-82 chap 05 ch, n° 4 p 176 chap 12 ph.</t>
  </si>
  <si>
    <t>Terminer éventuellement les exercices n° 5, 9, 11, 15 p 176-180 chap 12 ph.</t>
  </si>
  <si>
    <t>COUSSANES</t>
  </si>
  <si>
    <t xml:space="preserve">Activité de découverte : "des gaz pour une plongée en toute sécurité". Définition d'une molécule. Modélisation de molécules à l'aide des modèles moléculaires et du logiciel ChemSketch. </t>
  </si>
  <si>
    <t>DC 01 2011 2nde.pdf</t>
  </si>
  <si>
    <t xml:space="preserve">Principe d'une fibre optique, application à la fibroscopie. Correction des exercices n° 5, 9, 11, 15 p 176-180 chap 12 ph. Formules d'une molécule. </t>
  </si>
  <si>
    <t>Cours, activité documentaire et corrections</t>
  </si>
  <si>
    <t>Isomères. Mélanges et corps purs : définitions, activité documentaire p 130 "La galénique, art de la formulation". Correction du DC.</t>
  </si>
  <si>
    <t>Terminer éventuellement les exercices n° 3, 9, 10, 11 p 136-140 chap 09 ch.</t>
  </si>
  <si>
    <t>Comment dénombrer une grande quantité d'objets identiques ? La mole, unité de quantité de matière. Quantité de matière et masse. Relation entre masse, volume et quantité de matière.</t>
  </si>
  <si>
    <t>Prélever une quantité de matière.</t>
  </si>
  <si>
    <t>10 TP Ch Sante 2nde.pdf</t>
  </si>
  <si>
    <t>Préparation de solutions et concentration par comparaison.</t>
  </si>
  <si>
    <t>13 TP Ch Sante 2nde.pdf</t>
  </si>
  <si>
    <t>Préparer les exercices n° 2, 5, 9 et 10 p 152-154 chap 10 ch.</t>
  </si>
  <si>
    <t>BREDON ; PASTOR</t>
  </si>
  <si>
    <t>Terminer éventuellement les exercices n° 2, 5, 9 et 10 p 152-154 chap 10 ch.</t>
  </si>
  <si>
    <t>Activité de découverte et cours</t>
  </si>
  <si>
    <t>SU</t>
  </si>
  <si>
    <t>Correction du TP "Prélever des quantité de matière". Correction des exercices n° 3, 9, 10, 11 p 136-140 chap 09 ch. Dissolution d'une espèce chimique. Concentrations molaire et massique.</t>
  </si>
  <si>
    <t>Lire les fiches p 316 et 317.</t>
  </si>
  <si>
    <t>Préparer les exercices n° 2, 4, 7, 16 p 191-194 chap 13 ch.</t>
  </si>
  <si>
    <t>AUDOY ; COUDRAT ; GAUTIER ; MARECHAL ; SU ; THIEBAUT</t>
  </si>
  <si>
    <t>THIEBAUT ; GAUTRAUD ; SU</t>
  </si>
  <si>
    <t>VASSEL ; SU</t>
  </si>
  <si>
    <t>14 TPa CCM 4 depots Ch Sante 2°.pdf</t>
  </si>
  <si>
    <t>14 TPb groupes caracteristiques Ch Sante 2nde.pdf</t>
  </si>
  <si>
    <t>Première chromatographie sur couche mince. Recherche de groupes caractéristiques.</t>
  </si>
  <si>
    <t>Préparer les exercices n° 4, 7, 8 p 205-208 chap 14 ch.</t>
  </si>
  <si>
    <t>Terminer les exercices n° 2, 5, 9 et 10 p 152-154 chap 10 ch et n° 2, 4, 7, 16 p 191-194 chap 13 ch.</t>
  </si>
  <si>
    <t>BREDON ; GOURAUD ; JEANNETEAU (1h) ; THIEBAUT ; SU</t>
  </si>
  <si>
    <t>Préparer les exercices n° 2 et 6 p 205-208 chap 14 ch.</t>
  </si>
  <si>
    <t>Correction des exercices n° 2, 5, 9 et 10 p 152-154 chap 10 ch et n° 2, 4, 7 p 191-194 chap 13 ch.</t>
  </si>
  <si>
    <t>SU ; FOURTON (infirmerie)</t>
  </si>
  <si>
    <t>Correction du TP "Préparation de solutions et concentration par comparaison" et fin du cours.</t>
  </si>
  <si>
    <t>Tremplin pour un métier.</t>
  </si>
  <si>
    <t>Pas de cours.</t>
  </si>
  <si>
    <t>15 mots croises activité_extraction.pdf</t>
  </si>
  <si>
    <t>15 TPa Ch Sante 2nde.pdf</t>
  </si>
  <si>
    <t>15 TPb Ch Sante 2nde.pdf</t>
  </si>
  <si>
    <t>Cours supplémentaire</t>
  </si>
  <si>
    <t xml:space="preserve">Correction des exercices n° 16 p 191-194 chap 13 ch, n° 4, 7, 8 p 205-208 chap 14 ch. </t>
  </si>
  <si>
    <t>Caractère naturel ou synthétique d'une espèce chimique. Principaux groupes caractéristiques. Caractéristiques physiques permettant d'identifier une espèce chimique. Chromatographie sur couche mince.</t>
  </si>
  <si>
    <t>THIEBAUT ; SU</t>
  </si>
  <si>
    <t>16 TP Ph La Pratique du Sport 2nde.pdf</t>
  </si>
  <si>
    <t>18 TP cours Ch La Pratique du Sport 2nde.pdf</t>
  </si>
  <si>
    <t>DC 03 2011 2nde.pdf</t>
  </si>
  <si>
    <t>Extraction du diiode par un solvant (TP élève). Extraction de l'huile essentielle de lavande (paillasse prof).</t>
  </si>
  <si>
    <t>SU ; KASRI ; GOURAUD ; GEORGES (retard) ; PINCIN (retard) ; ALVES (retard)</t>
  </si>
  <si>
    <t>SU ; DUVERLIE ; SAILLAN</t>
  </si>
  <si>
    <t>Préparer les exercices n° 4, 8, 10 et 15 p 220 à 224 chap 15 ch.</t>
  </si>
  <si>
    <t>pas de cours</t>
  </si>
  <si>
    <t>Cours et applications</t>
  </si>
  <si>
    <t>BALANCA</t>
  </si>
  <si>
    <t>Correction du DC. Extraction d'une espèce chimique par un solvant, hydrodistillation (voir TP).</t>
  </si>
  <si>
    <t>Préparer l'activité documentaire chap 15 "les différentes techniques d'extraction et de séparation".</t>
  </si>
  <si>
    <t>Ramasser l'activité documentaire "Les différentes techniques d'extraction et de séparation". Chronométrage à partir d'une vidéo. Principe d'une photofinish.</t>
  </si>
  <si>
    <t>Terminer les activités documentaires "quand le chrono trahissait les athlètes" et "la photofinish".</t>
  </si>
  <si>
    <t>CABELLO ; KASRI</t>
  </si>
  <si>
    <t>Préparer les exercices n° 8, 10 et 15 p 220 à 224 chap 15 ch.</t>
  </si>
  <si>
    <t>Préparer les exercices n° 6, 8, 10 et 14 p 243-246 chap 16 ph.</t>
  </si>
  <si>
    <t>Lors du lancer d'un objet selon un axe perpendiculaire au plan de la trajectoire, quel est le mouvement de cet objet dans un référentiel terrestre ? (TP 3 p 249 chap 17 ph).</t>
  </si>
  <si>
    <t xml:space="preserve">Correction des exercices n° 2 et 6 p 205-208 chap 14 ch. Chap 14 : CCM : comment déterminer le rapport frontal ? comment localiser les substances incolores ? Corrections des activités documentaires "quand le chrono trahissait les athlètes" et "la photofinish". Que faut-il définir avant d'étudier un mouvement ? Comment décrire un mouvement ? La relativité du mouvement. Chronométrage. Correction de l'exercice n° 4 p 220 chap 15 ch. </t>
  </si>
  <si>
    <t>CASTEL ; DUVERLIE</t>
  </si>
  <si>
    <t>DC 04 2011 2nde.pdf</t>
  </si>
  <si>
    <t>cours remplacés le mercredi 3 novembre par des cours d'un lundi</t>
  </si>
  <si>
    <t>Préparer les exercices n° 4, 8, 12 et 18 p 255 à 258 chap 17 ph.</t>
  </si>
  <si>
    <t>Préparer les exercices n° 4, 5, 9, 15 et 19 p 299-302 chap 20 ph.</t>
  </si>
  <si>
    <t>Correction des exercices n° 8, 10 et 15 p 220 à 224 chap 15 ch. Correction de l'activité documentaire "Les différentes techniques d'extraction et de séparation". Correction des exercices n° 6, 8, 10 et 14 p 243-246 chap 16 ph.</t>
  </si>
  <si>
    <t>VASSEL ; LAVAU</t>
  </si>
  <si>
    <t>20 TP ph La Pratique du Sport 2nde.pdf</t>
  </si>
  <si>
    <t>Force et mouvement dans le sport (chap 17) : de l'action mécanique à sa modélisation, principe d'inertie, effets d'une force. (chap 20) Qu'est-ce-que la pression atmosphérique ? Instruments de mesure de la pression d'un fluide.</t>
  </si>
  <si>
    <t xml:space="preserve">Mise en évidence expérimentale de la force pressante. Etude expérimentale de la pression dans un liquide au repos (chap20). </t>
  </si>
  <si>
    <t>Loi de Boyle et Mariotte.</t>
  </si>
  <si>
    <t>La réaction chimique</t>
  </si>
  <si>
    <t xml:space="preserve">Correction du DC. </t>
  </si>
  <si>
    <t>Effets thermiques accompagnant une transformation physique ou chimique.</t>
  </si>
  <si>
    <t>Préparer les exercices n° 1, 4, 5, 6, 15 p 269 à 272 chap 18 ch.</t>
  </si>
  <si>
    <t>18 TP effets thermiques CH2nde.pdf</t>
  </si>
  <si>
    <t>THIEBAUT ; FOURTON</t>
  </si>
  <si>
    <t>Correction des exercices n° 4, 8, 12 et 18 p 255 à 258 chap 17 ph. Loi de Boyle-Mariotte et d'Avogadro-Ampère. Solubilité d'un gaz dans un liquide. Correction des exercices n° 1, 4, 5, 6 p 269 à 272 chap 18 ch.</t>
  </si>
  <si>
    <t>GAUTIER</t>
  </si>
  <si>
    <t>AUDOY</t>
  </si>
  <si>
    <t>Correction des exercices n° 9, 15 et 19 p 299-302 chap 20 ph. IE</t>
  </si>
  <si>
    <t>Correction des exercices n° 15 p 272 chap 18 ch et n° 4, 5 p 299-302 chap 20 ph.</t>
  </si>
  <si>
    <t>SAILLAN</t>
  </si>
  <si>
    <t>19 TPa synthese CH2nde.pdf</t>
  </si>
  <si>
    <t>Synthèse de l'acétate de linalyle</t>
  </si>
  <si>
    <t>19 TPb CCM CH2nde.pdf</t>
  </si>
  <si>
    <t>Identification d'espèces chimiques</t>
  </si>
  <si>
    <t xml:space="preserve">Réviser les chapitres 17, 20 et 18 pour une IE. </t>
  </si>
  <si>
    <t>IE 05 2011 a 2nde5.pdf</t>
  </si>
  <si>
    <t>IE 05 2011 b 2nde5.pdf</t>
  </si>
  <si>
    <t>HATIER ; BREDON ; GAUTRAUD</t>
  </si>
  <si>
    <t>Préparer les exercices n° 3, 6, 9 et 10 p 283 - 286 chap 19 ch.</t>
  </si>
  <si>
    <t xml:space="preserve">Correction de l'IE. Intérêt de la synthèse chimique. </t>
  </si>
  <si>
    <t>DUFOIR</t>
  </si>
  <si>
    <t>Corrections et vidéo</t>
  </si>
  <si>
    <t xml:space="preserve">Activité hors labo cause préparation ECE. Vidéo "La fabuleuse histoire de la chimie" (épisode 1). Correction des exercices n° 3, 6 et 9 (début) p 283 - 286 chap 19 ch. </t>
  </si>
  <si>
    <t>Vidéo</t>
  </si>
  <si>
    <t>VIDEAU</t>
  </si>
  <si>
    <r>
      <t xml:space="preserve">C'est pas sorcier "les satellites". </t>
    </r>
    <r>
      <rPr>
        <sz val="10"/>
        <color indexed="9"/>
        <rFont val="Verdana"/>
        <family val="2"/>
      </rPr>
      <t xml:space="preserve">Correction des exercices n° 9 (fin) et 10 p 283 - 286 chap 19 ch.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</si>
</sst>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\-mmm\-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Verdana"/>
      <family val="2"/>
    </font>
    <font>
      <u val="single"/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11"/>
      <name val="Viner Hand ITC"/>
      <family val="4"/>
    </font>
    <font>
      <sz val="9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10"/>
      <color indexed="9"/>
      <name val="Verdan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medium">
        <color indexed="10"/>
      </top>
      <bottom style="medium">
        <color indexed="1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53">
    <xf numFmtId="0" fontId="0" fillId="0" borderId="0" xfId="0" applyAlignment="1">
      <alignment/>
    </xf>
    <xf numFmtId="0" fontId="9" fillId="0" borderId="0" xfId="53" applyAlignment="1">
      <alignment vertical="top"/>
      <protection/>
    </xf>
    <xf numFmtId="0" fontId="19" fillId="0" borderId="0" xfId="53" applyFont="1" applyAlignment="1">
      <alignment vertical="top"/>
      <protection/>
    </xf>
    <xf numFmtId="0" fontId="19" fillId="0" borderId="0" xfId="53" applyFont="1" applyAlignment="1">
      <alignment horizontal="center" vertical="top"/>
      <protection/>
    </xf>
    <xf numFmtId="0" fontId="19" fillId="0" borderId="0" xfId="53" applyFont="1" applyAlignment="1">
      <alignment horizontal="right" vertical="top"/>
      <protection/>
    </xf>
    <xf numFmtId="0" fontId="9" fillId="0" borderId="0" xfId="53" applyFont="1" applyAlignment="1">
      <alignment horizontal="right" vertical="top"/>
      <protection/>
    </xf>
    <xf numFmtId="0" fontId="20" fillId="0" borderId="0" xfId="45" applyNumberFormat="1" applyFill="1" applyBorder="1" applyAlignment="1" applyProtection="1">
      <alignment vertical="top"/>
      <protection/>
    </xf>
    <xf numFmtId="0" fontId="9" fillId="0" borderId="0" xfId="53" applyBorder="1" applyAlignment="1">
      <alignment vertical="top"/>
      <protection/>
    </xf>
    <xf numFmtId="164" fontId="9" fillId="0" borderId="10" xfId="53" applyNumberFormat="1" applyBorder="1" applyAlignment="1">
      <alignment vertical="top"/>
      <protection/>
    </xf>
    <xf numFmtId="0" fontId="22" fillId="0" borderId="11" xfId="53" applyFont="1" applyBorder="1" applyAlignment="1">
      <alignment horizontal="center" vertical="top"/>
      <protection/>
    </xf>
    <xf numFmtId="0" fontId="22" fillId="0" borderId="10" xfId="0" applyFont="1" applyBorder="1" applyAlignment="1">
      <alignment vertical="top"/>
    </xf>
    <xf numFmtId="0" fontId="23" fillId="0" borderId="0" xfId="53" applyFont="1" applyAlignment="1">
      <alignment vertical="top"/>
      <protection/>
    </xf>
    <xf numFmtId="0" fontId="24" fillId="0" borderId="0" xfId="53" applyFont="1" applyFill="1" applyBorder="1" applyAlignment="1">
      <alignment horizontal="center" vertical="top"/>
      <protection/>
    </xf>
    <xf numFmtId="0" fontId="9" fillId="0" borderId="12" xfId="53" applyFont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9" fillId="0" borderId="10" xfId="53" applyFont="1" applyBorder="1" applyAlignment="1">
      <alignment vertical="top" wrapText="1"/>
      <protection/>
    </xf>
    <xf numFmtId="0" fontId="9" fillId="0" borderId="10" xfId="54" applyFont="1" applyBorder="1" applyAlignment="1">
      <alignment vertical="top" wrapText="1"/>
      <protection/>
    </xf>
    <xf numFmtId="0" fontId="9" fillId="0" borderId="0" xfId="53" applyFont="1" applyAlignment="1">
      <alignment vertical="top"/>
      <protection/>
    </xf>
    <xf numFmtId="0" fontId="9" fillId="0" borderId="0" xfId="54" applyAlignment="1">
      <alignment vertical="top"/>
      <protection/>
    </xf>
    <xf numFmtId="0" fontId="9" fillId="0" borderId="10" xfId="54" applyFont="1" applyBorder="1" applyAlignment="1">
      <alignment horizontal="left" vertical="top"/>
      <protection/>
    </xf>
    <xf numFmtId="0" fontId="9" fillId="0" borderId="0" xfId="54" applyBorder="1" applyAlignment="1">
      <alignment vertical="top"/>
      <protection/>
    </xf>
    <xf numFmtId="0" fontId="9" fillId="0" borderId="0" xfId="54" applyFont="1" applyBorder="1" applyAlignment="1">
      <alignment horizontal="center" vertical="top"/>
      <protection/>
    </xf>
    <xf numFmtId="0" fontId="20" fillId="0" borderId="0" xfId="45" applyNumberFormat="1" applyFill="1" applyBorder="1" applyAlignment="1" applyProtection="1">
      <alignment/>
      <protection/>
    </xf>
    <xf numFmtId="164" fontId="9" fillId="0" borderId="0" xfId="53" applyNumberFormat="1" applyBorder="1" applyAlignment="1">
      <alignment vertical="top"/>
      <protection/>
    </xf>
    <xf numFmtId="0" fontId="26" fillId="0" borderId="10" xfId="54" applyFont="1" applyBorder="1" applyAlignment="1">
      <alignment vertical="top" wrapText="1"/>
      <protection/>
    </xf>
    <xf numFmtId="0" fontId="9" fillId="0" borderId="0" xfId="54" applyFont="1" applyBorder="1" applyAlignment="1">
      <alignment vertical="top" wrapText="1"/>
      <protection/>
    </xf>
    <xf numFmtId="164" fontId="9" fillId="0" borderId="10" xfId="53" applyNumberFormat="1" applyFont="1" applyBorder="1" applyAlignment="1">
      <alignment vertical="top"/>
      <protection/>
    </xf>
    <xf numFmtId="0" fontId="20" fillId="0" borderId="0" xfId="45" applyAlignment="1">
      <alignment vertical="top"/>
    </xf>
    <xf numFmtId="0" fontId="20" fillId="0" borderId="0" xfId="45" applyBorder="1" applyAlignment="1">
      <alignment vertical="top"/>
    </xf>
    <xf numFmtId="0" fontId="20" fillId="0" borderId="0" xfId="45" applyBorder="1" applyAlignment="1">
      <alignment vertical="top" wrapText="1"/>
    </xf>
    <xf numFmtId="0" fontId="23" fillId="0" borderId="0" xfId="53" applyFont="1" applyBorder="1" applyAlignment="1">
      <alignment vertical="top"/>
      <protection/>
    </xf>
    <xf numFmtId="0" fontId="20" fillId="0" borderId="10" xfId="45" applyBorder="1" applyAlignment="1">
      <alignment vertical="top" wrapText="1"/>
    </xf>
    <xf numFmtId="0" fontId="22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9" fillId="0" borderId="10" xfId="54" applyFont="1" applyFill="1" applyBorder="1" applyAlignment="1">
      <alignment vertical="top" wrapText="1"/>
      <protection/>
    </xf>
    <xf numFmtId="0" fontId="9" fillId="0" borderId="13" xfId="54" applyFont="1" applyBorder="1" applyAlignment="1">
      <alignment vertical="top" wrapText="1"/>
      <protection/>
    </xf>
    <xf numFmtId="0" fontId="22" fillId="0" borderId="0" xfId="53" applyFont="1" applyAlignment="1">
      <alignment vertical="top" wrapText="1"/>
      <protection/>
    </xf>
    <xf numFmtId="0" fontId="30" fillId="0" borderId="0" xfId="53" applyFont="1" applyAlignment="1">
      <alignment vertical="top" wrapText="1"/>
      <protection/>
    </xf>
    <xf numFmtId="0" fontId="21" fillId="0" borderId="14" xfId="53" applyFont="1" applyBorder="1" applyAlignment="1">
      <alignment horizontal="center" vertical="top"/>
      <protection/>
    </xf>
    <xf numFmtId="0" fontId="20" fillId="0" borderId="10" xfId="45" applyNumberFormat="1" applyFont="1" applyFill="1" applyBorder="1" applyAlignment="1" applyProtection="1">
      <alignment vertical="top"/>
      <protection/>
    </xf>
    <xf numFmtId="0" fontId="25" fillId="0" borderId="0" xfId="45" applyNumberFormat="1" applyFont="1" applyFill="1" applyBorder="1" applyAlignment="1" applyProtection="1">
      <alignment horizontal="center" vertical="top"/>
      <protection/>
    </xf>
    <xf numFmtId="0" fontId="27" fillId="0" borderId="15" xfId="54" applyFont="1" applyBorder="1" applyAlignment="1">
      <alignment vertical="center" wrapText="1"/>
      <protection/>
    </xf>
    <xf numFmtId="0" fontId="27" fillId="0" borderId="16" xfId="54" applyFont="1" applyBorder="1" applyAlignment="1">
      <alignment vertical="center" wrapText="1"/>
      <protection/>
    </xf>
    <xf numFmtId="0" fontId="27" fillId="0" borderId="17" xfId="54" applyFont="1" applyBorder="1" applyAlignment="1">
      <alignment vertical="center" wrapText="1"/>
      <protection/>
    </xf>
    <xf numFmtId="0" fontId="27" fillId="0" borderId="18" xfId="54" applyFont="1" applyBorder="1" applyAlignment="1">
      <alignment vertical="top" wrapText="1"/>
      <protection/>
    </xf>
    <xf numFmtId="0" fontId="27" fillId="0" borderId="16" xfId="54" applyFont="1" applyBorder="1" applyAlignment="1">
      <alignment vertical="top" wrapText="1"/>
      <protection/>
    </xf>
    <xf numFmtId="0" fontId="27" fillId="0" borderId="17" xfId="54" applyFont="1" applyBorder="1" applyAlignment="1">
      <alignment vertical="top" wrapText="1"/>
      <protection/>
    </xf>
    <xf numFmtId="0" fontId="9" fillId="0" borderId="15" xfId="54" applyFont="1" applyBorder="1" applyAlignment="1">
      <alignment horizontal="left" vertical="center"/>
      <protection/>
    </xf>
    <xf numFmtId="0" fontId="9" fillId="0" borderId="16" xfId="54" applyFont="1" applyBorder="1" applyAlignment="1">
      <alignment horizontal="left" vertical="center"/>
      <protection/>
    </xf>
    <xf numFmtId="0" fontId="9" fillId="0" borderId="17" xfId="54" applyFont="1" applyBorder="1" applyAlignment="1">
      <alignment horizontal="left" vertical="center"/>
      <protection/>
    </xf>
    <xf numFmtId="0" fontId="9" fillId="0" borderId="15" xfId="54" applyFont="1" applyBorder="1" applyAlignment="1">
      <alignment horizontal="left" vertical="top"/>
      <protection/>
    </xf>
    <xf numFmtId="0" fontId="9" fillId="0" borderId="16" xfId="54" applyFont="1" applyBorder="1" applyAlignment="1">
      <alignment horizontal="left" vertical="top"/>
      <protection/>
    </xf>
    <xf numFmtId="0" fontId="9" fillId="0" borderId="17" xfId="54" applyFont="1" applyBorder="1" applyAlignment="1">
      <alignment horizontal="left" vertical="top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JLandrevie" xfId="53"/>
    <cellStyle name="Normal_JLandrevie20062007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 1 1 1" xfId="63"/>
    <cellStyle name="Titre 1 1 1 1 1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ndrevie.gjl.free.fr/Pour%20eleves%20L.html" TargetMode="External" /><Relationship Id="rId2" Type="http://schemas.openxmlformats.org/officeDocument/2006/relationships/hyperlink" Target="http://landrevie.josiane.free.fr/cours/Cahierdetexte20102011/2nde/00fournitures%202nde.pdf" TargetMode="External" /><Relationship Id="rId3" Type="http://schemas.openxmlformats.org/officeDocument/2006/relationships/hyperlink" Target="http://landrevie.josiane.free.fr/cours/Cahierdetexte20102011/2nde/00physiquechimie2nde.pdf" TargetMode="External" /><Relationship Id="rId4" Type="http://schemas.openxmlformats.org/officeDocument/2006/relationships/hyperlink" Target="http://landrevie.josiane.free.fr/cours/Cahierdetexte20102011/2nde/00travaillerpourreussir.pdf" TargetMode="External" /><Relationship Id="rId5" Type="http://schemas.openxmlformats.org/officeDocument/2006/relationships/hyperlink" Target="http://landrevie.josiane.free.fr/cours/Cahierdetexte20102011/2nde/exercices%20chap%2001%20Hachette%20Physique%202de%202010.pdf" TargetMode="External" /><Relationship Id="rId6" Type="http://schemas.openxmlformats.org/officeDocument/2006/relationships/hyperlink" Target="http://landrevie.josiane.free.fr/cours/Cahierdetexte20102011/2nde/01%20TP%20ph%20Univers%202nde.pdf" TargetMode="External" /><Relationship Id="rId7" Type="http://schemas.openxmlformats.org/officeDocument/2006/relationships/hyperlink" Target="http://landrevie.josiane.free.fr/cours/Cahierdetexte20102011/2nde/01%20TP%20b%20ph%20Univers%202nde.pdf" TargetMode="External" /><Relationship Id="rId8" Type="http://schemas.openxmlformats.org/officeDocument/2006/relationships/hyperlink" Target="http://landrevie.josiane.free.fr/cours/Cahierdetexte20102011/2nde/02%20TP%20cours%20ph%20Univers%202nde.pdf" TargetMode="External" /><Relationship Id="rId9" Type="http://schemas.openxmlformats.org/officeDocument/2006/relationships/hyperlink" Target="http://landrevie.josiane.free.fr/cours/Cahierdetexte20102011/2nde/02%20TP%20p30%20ph%20Univers%202nde.pdf" TargetMode="External" /><Relationship Id="rId10" Type="http://schemas.openxmlformats.org/officeDocument/2006/relationships/hyperlink" Target="http://landrevie.josiane.free.fr/cours/Cahierdetexte20102011/2nde/03%20TP%20ph%20Univers%202nde.pdf" TargetMode="External" /><Relationship Id="rId11" Type="http://schemas.openxmlformats.org/officeDocument/2006/relationships/hyperlink" Target="http://landrevie.josiane.free.fr/cours/Cahierdetexte20102011/1ereS/00verrerie.pdf" TargetMode="External" /><Relationship Id="rId12" Type="http://schemas.openxmlformats.org/officeDocument/2006/relationships/hyperlink" Target="http://landrevie.josiane.free.fr/cours/Cahierdetexte20102011/2nde/04%20TP%20ch%20Univers%202nde.pdf" TargetMode="External" /><Relationship Id="rId13" Type="http://schemas.openxmlformats.org/officeDocument/2006/relationships/hyperlink" Target="http://landrevie.josiane.free.fr/cours/Cahierdetexte20102011/2nde/06%20TP%20ph%20Univers%202nde.pdf" TargetMode="External" /><Relationship Id="rId14" Type="http://schemas.openxmlformats.org/officeDocument/2006/relationships/hyperlink" Target="http://landrevie.josiane.free.fr/cours/Cahierdetexte20102011/2nde/07%20TP%20ph%20Univers%202nde.pdf" TargetMode="External" /><Relationship Id="rId15" Type="http://schemas.openxmlformats.org/officeDocument/2006/relationships/hyperlink" Target="http://landrevie.josiane.free.fr/cours/Cahierdetexte20102011/2nde/IE%2011%202010%202nde5.pdf" TargetMode="External" /><Relationship Id="rId16" Type="http://schemas.openxmlformats.org/officeDocument/2006/relationships/hyperlink" Target="http://landrevie.josiane.free.fr/cours/Cahierdetexte20102011/2nde/DC%2011%202010%202nde.pdf" TargetMode="External" /><Relationship Id="rId17" Type="http://schemas.openxmlformats.org/officeDocument/2006/relationships/hyperlink" Target="http://landrevie.josiane.free.fr/cours/Cahierdetexte20102011/2nde/05%20TP%20ch%20Univers%202nde.pdf" TargetMode="External" /><Relationship Id="rId18" Type="http://schemas.openxmlformats.org/officeDocument/2006/relationships/hyperlink" Target="http://landrevie.josiane.free.fr/cours/Cahierdetexte20102011/2nde/IE%2012%202010%202nde5.pdf" TargetMode="External" /><Relationship Id="rId19" Type="http://schemas.openxmlformats.org/officeDocument/2006/relationships/hyperlink" Target="http://landrevie.josiane.free.fr/cours/Cahierdetexte20102011/2nde/09%20TP%20ch%20Sante%202nde.pdf" TargetMode="External" /><Relationship Id="rId20" Type="http://schemas.openxmlformats.org/officeDocument/2006/relationships/hyperlink" Target="http://www.sciences.univ-nantes.fr/physique/perso/gtulloue/optiqueGeo/dioptres/dioptre_plan.html" TargetMode="External" /><Relationship Id="rId21" Type="http://schemas.openxmlformats.org/officeDocument/2006/relationships/hyperlink" Target="http://www.sciences.univ-nantes.fr/physique/perso/gtulloue/optiqueGeo/dioptres/fibre_optique.html" TargetMode="External" /><Relationship Id="rId22" Type="http://schemas.openxmlformats.org/officeDocument/2006/relationships/hyperlink" Target="http://landrevie.josiane.free.fr/cours/Cahierdetexte20102011/2nde/DC%2001%202011%202nde.pdf" TargetMode="External" /><Relationship Id="rId23" Type="http://schemas.openxmlformats.org/officeDocument/2006/relationships/hyperlink" Target="http://landrevie.josiane.free.fr/cours/Cahierdetexte20102011/2nde/10%20TP%20Ch%20Sante%202nde.pdf" TargetMode="External" /><Relationship Id="rId24" Type="http://schemas.openxmlformats.org/officeDocument/2006/relationships/hyperlink" Target="http://landrevie.josiane.free.fr/cours/Cahierdetexte20102011/2nde/13%20TP%20Ch%20Sante%202nde.pdf" TargetMode="External" /><Relationship Id="rId25" Type="http://schemas.openxmlformats.org/officeDocument/2006/relationships/hyperlink" Target="http://landrevie.josiane.free.fr/cours/Cahierdetexte20102011/2nde/14%20TPa%20CCM%204%20depots%20Ch%20Sante%202&#176;.pdf" TargetMode="External" /><Relationship Id="rId26" Type="http://schemas.openxmlformats.org/officeDocument/2006/relationships/hyperlink" Target="http://landrevie.josiane.free.fr/cours/14%20TPb%202nde%20sur%20le%20web/14%20TPb%20groupes%20caracteristiques%20Ch%20Sante%202%b0.pdf" TargetMode="External" /><Relationship Id="rId27" Type="http://schemas.openxmlformats.org/officeDocument/2006/relationships/hyperlink" Target="http://landrevie.josiane.free.fr/cours/Cahierdetexte20102011/2nde/15%20TPa%20Ch%20Sante%202nde.pdf" TargetMode="External" /><Relationship Id="rId28" Type="http://schemas.openxmlformats.org/officeDocument/2006/relationships/hyperlink" Target="http://landrevie.josiane.free.fr/cours/Cahierdetexte20102011/2nde/15%20TPb%20Ch%20Sante%202nde.pdf" TargetMode="External" /><Relationship Id="rId29" Type="http://schemas.openxmlformats.org/officeDocument/2006/relationships/hyperlink" Target="http://landrevie.josiane.free.fr/cours/Cahierdetexte20102011/2nde/16%20TP%20Ph%20La%20Pratique%20du%20Sport%202nde.pdf" TargetMode="External" /><Relationship Id="rId30" Type="http://schemas.openxmlformats.org/officeDocument/2006/relationships/hyperlink" Target="http://landrevie.josiane.free.fr/cours/Cahierdetexte20102011/2nde/DC%2003%202011%202nde.pdf" TargetMode="External" /><Relationship Id="rId31" Type="http://schemas.openxmlformats.org/officeDocument/2006/relationships/hyperlink" Target="http://landrevie.josiane.free.fr/cours/Cahierdetexte20102011/2nde/15%20mots%20croises%20activit%e9_extraction.pdf" TargetMode="External" /><Relationship Id="rId32" Type="http://schemas.openxmlformats.org/officeDocument/2006/relationships/hyperlink" Target="http://landrevie.josiane.free.fr/cours/Cahierdetexte20102011/2nde/DC%2004%202011%202nde.pdf" TargetMode="External" /><Relationship Id="rId33" Type="http://schemas.openxmlformats.org/officeDocument/2006/relationships/hyperlink" Target="http://landrevie.josiane.free.fr/cours/Cahierdetexte20102011/2nde/20%20TP%20ph%20La%20Pratique%20du%20Sport%202nde.pdf" TargetMode="External" /><Relationship Id="rId34" Type="http://schemas.openxmlformats.org/officeDocument/2006/relationships/hyperlink" Target="http://landrevie.josiane.free.fr/cours/Cahierdetexte20102011/2nde/18%20TP%20cours%20Ch%20La%20Pratique%20du%20Sport%202nde.pdf" TargetMode="External" /><Relationship Id="rId35" Type="http://schemas.openxmlformats.org/officeDocument/2006/relationships/hyperlink" Target="http://landrevie.josiane.free.fr/cours/Cahierdetexte20102011/2nde/18%20TP%20effets%20thermiques%20CH2nde.pdf" TargetMode="External" /><Relationship Id="rId36" Type="http://schemas.openxmlformats.org/officeDocument/2006/relationships/hyperlink" Target="http://landrevie.josiane.free.fr/cours/Cahierdetexte20102011/2nde/19%20TPa%20synthese%20CH2nde.pdf" TargetMode="External" /><Relationship Id="rId37" Type="http://schemas.openxmlformats.org/officeDocument/2006/relationships/hyperlink" Target="http://landrevie.josiane.free.fr/cours/Cahierdetexte20102011/2nde/19%20TPb%20CCM%20CH2nde.pdf" TargetMode="External" /><Relationship Id="rId38" Type="http://schemas.openxmlformats.org/officeDocument/2006/relationships/hyperlink" Target="http://landrevie.josiane.free.fr/cours/Cahierdetexte20102011/2nde/IE%2005%202011%20a%202nde5.pdf" TargetMode="External" /><Relationship Id="rId39" Type="http://schemas.openxmlformats.org/officeDocument/2006/relationships/hyperlink" Target="http://landrevie.josiane.free.fr/cours/Cahierdetexte20102011/2nde/IE%2005%202011%20b%202nde5.pdf" TargetMode="External" /><Relationship Id="rId40" Type="http://schemas.openxmlformats.org/officeDocument/2006/relationships/image" Target="../media/image1.png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4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" width="19.00390625" style="1" customWidth="1"/>
    <col min="2" max="2" width="1.1484375" style="1" customWidth="1"/>
    <col min="3" max="3" width="9.8515625" style="1" customWidth="1"/>
    <col min="4" max="4" width="1.1484375" style="1" customWidth="1"/>
    <col min="5" max="5" width="46.421875" style="1" customWidth="1"/>
    <col min="6" max="6" width="1.1484375" style="1" customWidth="1"/>
    <col min="7" max="7" width="20.421875" style="1" customWidth="1"/>
    <col min="8" max="8" width="1.1484375" style="1" customWidth="1"/>
    <col min="9" max="9" width="20.421875" style="1" customWidth="1"/>
    <col min="10" max="16384" width="12.57421875" style="1" customWidth="1"/>
  </cols>
  <sheetData>
    <row r="1" spans="1:9" s="2" customFormat="1" ht="19.5">
      <c r="A1" s="2" t="s">
        <v>37</v>
      </c>
      <c r="E1" s="3" t="s">
        <v>11</v>
      </c>
      <c r="I1" s="4" t="s">
        <v>34</v>
      </c>
    </row>
    <row r="3" spans="3:9" ht="12.75">
      <c r="C3" s="5" t="s">
        <v>2</v>
      </c>
      <c r="E3" s="39" t="s">
        <v>3</v>
      </c>
      <c r="F3" s="39"/>
      <c r="G3" s="39"/>
      <c r="H3" s="39"/>
      <c r="I3" s="39"/>
    </row>
    <row r="4" spans="3:9" ht="12.75">
      <c r="C4" s="5"/>
      <c r="E4" s="6"/>
      <c r="F4" s="7"/>
      <c r="G4" s="7"/>
      <c r="H4" s="7"/>
      <c r="I4" s="7"/>
    </row>
    <row r="5" spans="1:9" s="17" customFormat="1" ht="18.75">
      <c r="A5" s="40" t="s">
        <v>12</v>
      </c>
      <c r="B5" s="40"/>
      <c r="C5" s="40"/>
      <c r="D5" s="40"/>
      <c r="E5" s="40"/>
      <c r="F5" s="40"/>
      <c r="G5" s="40"/>
      <c r="H5" s="40"/>
      <c r="I5" s="40"/>
    </row>
    <row r="6" spans="1:9" ht="13.5" thickBot="1">
      <c r="A6" s="7"/>
      <c r="B6" s="7"/>
      <c r="C6" s="7"/>
      <c r="D6" s="7"/>
      <c r="E6" s="7"/>
      <c r="F6" s="7"/>
      <c r="G6" s="7"/>
      <c r="H6" s="7"/>
      <c r="I6" s="7"/>
    </row>
    <row r="7" spans="1:18" ht="13.5" thickBo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ht="12.75">
      <c r="E8" s="6"/>
    </row>
    <row r="9" spans="1:9" ht="12.75">
      <c r="A9" s="26">
        <v>40704</v>
      </c>
      <c r="C9" s="9">
        <f>A10+17</f>
        <v>40</v>
      </c>
      <c r="E9" s="10" t="s">
        <v>225</v>
      </c>
      <c r="G9" s="11" t="s">
        <v>5</v>
      </c>
      <c r="I9" s="30"/>
    </row>
    <row r="10" spans="1:9" ht="12.75">
      <c r="A10" s="12">
        <f>INT(MOD(INT((A9-2)/7)+0.6,52+5/28))+1</f>
        <v>23</v>
      </c>
      <c r="C10" s="13" t="s">
        <v>17</v>
      </c>
      <c r="E10" s="14"/>
      <c r="G10" s="8"/>
      <c r="I10" s="23"/>
    </row>
    <row r="11" spans="4:9" ht="76.5" customHeight="1">
      <c r="D11" s="17"/>
      <c r="E11" s="16" t="s">
        <v>227</v>
      </c>
      <c r="G11" s="16"/>
      <c r="I11" s="25"/>
    </row>
    <row r="12" ht="12.75">
      <c r="E12" s="6"/>
    </row>
    <row r="13" spans="3:8" s="18" customFormat="1" ht="12.75" customHeight="1">
      <c r="C13" s="18" t="s">
        <v>6</v>
      </c>
      <c r="E13" s="19" t="s">
        <v>226</v>
      </c>
      <c r="F13" s="21"/>
      <c r="G13" s="21"/>
      <c r="H13" s="20"/>
    </row>
    <row r="15" spans="1:9" ht="12.75">
      <c r="A15" s="26">
        <v>40701</v>
      </c>
      <c r="C15" s="9">
        <f>A16+17</f>
        <v>40</v>
      </c>
      <c r="E15" s="10" t="s">
        <v>14</v>
      </c>
      <c r="G15" s="11" t="s">
        <v>5</v>
      </c>
      <c r="I15" s="30"/>
    </row>
    <row r="16" spans="1:9" ht="12.75">
      <c r="A16" s="12">
        <f>INT(MOD(INT((A15-2)/7)+0.6,52+5/28))+1</f>
        <v>23</v>
      </c>
      <c r="C16" s="13" t="s">
        <v>13</v>
      </c>
      <c r="E16" s="14"/>
      <c r="G16" s="8"/>
      <c r="I16" s="23"/>
    </row>
    <row r="17" spans="4:9" ht="76.5" customHeight="1">
      <c r="D17" s="17"/>
      <c r="E17" s="16" t="s">
        <v>177</v>
      </c>
      <c r="G17" s="16"/>
      <c r="I17" s="25"/>
    </row>
    <row r="18" ht="12.75">
      <c r="E18" s="6"/>
    </row>
    <row r="19" spans="1:9" ht="12.75">
      <c r="A19" s="26">
        <v>40697</v>
      </c>
      <c r="C19" s="9">
        <f>A20+17</f>
        <v>39</v>
      </c>
      <c r="E19" s="32" t="s">
        <v>30</v>
      </c>
      <c r="G19" s="11" t="s">
        <v>5</v>
      </c>
      <c r="I19" s="30"/>
    </row>
    <row r="20" spans="1:9" ht="12.75">
      <c r="A20" s="12">
        <f>INT(MOD(INT((A19-2)/7)+0.6,52+5/28))+1</f>
        <v>22</v>
      </c>
      <c r="C20" s="13" t="s">
        <v>18</v>
      </c>
      <c r="E20" s="33"/>
      <c r="G20" s="8"/>
      <c r="I20" s="23"/>
    </row>
    <row r="21" spans="4:9" ht="76.5" customHeight="1">
      <c r="D21" s="17"/>
      <c r="E21" s="34" t="s">
        <v>191</v>
      </c>
      <c r="G21" s="16"/>
      <c r="I21" s="25"/>
    </row>
    <row r="22" ht="12.75">
      <c r="E22" s="6"/>
    </row>
    <row r="23" spans="1:9" ht="12.75">
      <c r="A23" s="26">
        <v>40694</v>
      </c>
      <c r="C23" s="9">
        <f>A24+17</f>
        <v>39</v>
      </c>
      <c r="E23" s="10" t="s">
        <v>223</v>
      </c>
      <c r="G23" s="11" t="s">
        <v>5</v>
      </c>
      <c r="I23" s="30"/>
    </row>
    <row r="24" spans="1:9" ht="12.75">
      <c r="A24" s="12">
        <f>INT(MOD(INT((A23-2)/7)+0.6,52+5/28))+1</f>
        <v>22</v>
      </c>
      <c r="C24" s="13" t="s">
        <v>13</v>
      </c>
      <c r="E24" s="14"/>
      <c r="G24" s="8"/>
      <c r="I24" s="23"/>
    </row>
    <row r="25" spans="1:9" ht="76.5" customHeight="1">
      <c r="A25" s="37"/>
      <c r="D25" s="17"/>
      <c r="E25" s="16" t="s">
        <v>224</v>
      </c>
      <c r="G25" s="16"/>
      <c r="I25" s="25"/>
    </row>
    <row r="26" ht="12.75">
      <c r="E26" s="6"/>
    </row>
    <row r="27" spans="3:8" s="18" customFormat="1" ht="12.75" customHeight="1">
      <c r="C27" s="18" t="s">
        <v>6</v>
      </c>
      <c r="E27" s="19" t="s">
        <v>222</v>
      </c>
      <c r="F27" s="21"/>
      <c r="G27" s="21"/>
      <c r="H27" s="20"/>
    </row>
    <row r="29" spans="1:9" ht="12.75">
      <c r="A29" s="26">
        <v>40690</v>
      </c>
      <c r="C29" s="9">
        <f>A30+17</f>
        <v>38</v>
      </c>
      <c r="E29" s="10" t="s">
        <v>21</v>
      </c>
      <c r="G29" s="11" t="s">
        <v>5</v>
      </c>
      <c r="I29" s="30"/>
    </row>
    <row r="30" spans="1:9" ht="12.75">
      <c r="A30" s="12">
        <f>INT(MOD(INT((A29-2)/7)+0.6,52+5/28))+1</f>
        <v>21</v>
      </c>
      <c r="C30" s="13" t="s">
        <v>17</v>
      </c>
      <c r="E30" s="14"/>
      <c r="G30" s="8"/>
      <c r="I30" s="23"/>
    </row>
    <row r="31" spans="4:9" ht="76.5" customHeight="1">
      <c r="D31" s="17"/>
      <c r="E31" s="16" t="s">
        <v>221</v>
      </c>
      <c r="G31" s="16"/>
      <c r="I31" s="25"/>
    </row>
    <row r="32" ht="12.75">
      <c r="E32" s="6"/>
    </row>
    <row r="33" spans="3:8" s="18" customFormat="1" ht="12.75" customHeight="1">
      <c r="C33" s="18" t="s">
        <v>6</v>
      </c>
      <c r="E33" s="19" t="s">
        <v>211</v>
      </c>
      <c r="F33" s="21"/>
      <c r="G33" s="21"/>
      <c r="H33" s="20"/>
    </row>
    <row r="35" spans="1:9" ht="12.75">
      <c r="A35" s="26">
        <v>40687</v>
      </c>
      <c r="C35" s="9">
        <f>A36+17</f>
        <v>38</v>
      </c>
      <c r="E35" s="10" t="s">
        <v>20</v>
      </c>
      <c r="G35" s="11" t="s">
        <v>5</v>
      </c>
      <c r="I35" s="30"/>
    </row>
    <row r="36" spans="1:9" ht="12.75">
      <c r="A36" s="12">
        <f>INT(MOD(INT((A35-2)/7)+0.6,52+5/28))+1</f>
        <v>21</v>
      </c>
      <c r="C36" s="13" t="s">
        <v>13</v>
      </c>
      <c r="E36" s="14"/>
      <c r="G36" s="8">
        <v>40690</v>
      </c>
      <c r="I36" s="23"/>
    </row>
    <row r="37" spans="4:9" ht="76.5" customHeight="1">
      <c r="D37" s="17"/>
      <c r="E37" s="16" t="s">
        <v>215</v>
      </c>
      <c r="G37" s="16" t="s">
        <v>220</v>
      </c>
      <c r="I37" s="25"/>
    </row>
    <row r="38" ht="12.75">
      <c r="E38" s="29" t="s">
        <v>214</v>
      </c>
    </row>
    <row r="39" ht="12.75">
      <c r="E39" s="6"/>
    </row>
    <row r="40" spans="3:8" s="18" customFormat="1" ht="12.75" customHeight="1">
      <c r="C40" s="18" t="s">
        <v>6</v>
      </c>
      <c r="E40" s="19" t="s">
        <v>219</v>
      </c>
      <c r="F40" s="21"/>
      <c r="G40" s="21"/>
      <c r="H40" s="20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26">
        <v>40683</v>
      </c>
      <c r="C42" s="9">
        <f>A43+17</f>
        <v>37</v>
      </c>
      <c r="E42" s="10" t="s">
        <v>57</v>
      </c>
      <c r="G42" s="11" t="s">
        <v>5</v>
      </c>
      <c r="I42" s="30"/>
    </row>
    <row r="43" spans="1:9" ht="12.75">
      <c r="A43" s="12">
        <f>INT(MOD(INT((A42-2)/7)+0.6,52+5/28))+1</f>
        <v>20</v>
      </c>
      <c r="C43" s="13" t="s">
        <v>18</v>
      </c>
      <c r="E43" s="14"/>
      <c r="G43" s="8"/>
      <c r="I43" s="23"/>
    </row>
    <row r="44" spans="1:9" ht="76.5" customHeight="1">
      <c r="A44" s="37"/>
      <c r="D44" s="17"/>
      <c r="E44" s="16" t="s">
        <v>209</v>
      </c>
      <c r="G44" s="16"/>
      <c r="I44" s="25"/>
    </row>
    <row r="45" ht="12.75">
      <c r="E45" s="6" t="s">
        <v>217</v>
      </c>
    </row>
    <row r="46" ht="12.75">
      <c r="E46" s="6" t="s">
        <v>218</v>
      </c>
    </row>
    <row r="48" spans="1:9" ht="12.75">
      <c r="A48" s="26">
        <v>40680</v>
      </c>
      <c r="C48" s="9">
        <f>A49+17</f>
        <v>37</v>
      </c>
      <c r="E48" s="10" t="s">
        <v>20</v>
      </c>
      <c r="G48" s="11" t="s">
        <v>5</v>
      </c>
      <c r="I48" s="30"/>
    </row>
    <row r="49" spans="1:9" ht="12.75">
      <c r="A49" s="12">
        <f>INT(MOD(INT((A48-2)/7)+0.6,52+5/28))+1</f>
        <v>20</v>
      </c>
      <c r="C49" s="13" t="s">
        <v>13</v>
      </c>
      <c r="E49" s="14"/>
      <c r="G49" s="8">
        <v>40683</v>
      </c>
      <c r="I49" s="23"/>
    </row>
    <row r="50" spans="1:9" ht="76.5" customHeight="1">
      <c r="A50" s="37"/>
      <c r="D50" s="17"/>
      <c r="E50" s="16" t="s">
        <v>213</v>
      </c>
      <c r="G50" s="16" t="s">
        <v>216</v>
      </c>
      <c r="I50" s="25"/>
    </row>
    <row r="51" ht="12.75">
      <c r="E51" s="29" t="s">
        <v>212</v>
      </c>
    </row>
    <row r="52" ht="12.75">
      <c r="E52" s="6"/>
    </row>
    <row r="53" spans="1:9" ht="12.75">
      <c r="A53" s="26">
        <v>40676</v>
      </c>
      <c r="C53" s="9">
        <f>A54+17</f>
        <v>36</v>
      </c>
      <c r="E53" s="10" t="s">
        <v>23</v>
      </c>
      <c r="G53" s="11" t="s">
        <v>5</v>
      </c>
      <c r="I53" s="30"/>
    </row>
    <row r="54" spans="1:9" ht="12.75">
      <c r="A54" s="12">
        <f>INT(MOD(INT((A53-2)/7)+0.6,52+5/28))+1</f>
        <v>19</v>
      </c>
      <c r="C54" s="13" t="s">
        <v>17</v>
      </c>
      <c r="E54" s="14"/>
      <c r="G54" s="8"/>
      <c r="I54" s="23"/>
    </row>
    <row r="55" spans="1:9" ht="76.5" customHeight="1">
      <c r="A55" s="36"/>
      <c r="D55" s="17"/>
      <c r="E55" s="16" t="s">
        <v>210</v>
      </c>
      <c r="G55" s="16"/>
      <c r="I55" s="25"/>
    </row>
    <row r="56" ht="12.75">
      <c r="E56" s="6"/>
    </row>
    <row r="57" spans="3:8" s="18" customFormat="1" ht="12.75" customHeight="1">
      <c r="C57" s="18" t="s">
        <v>6</v>
      </c>
      <c r="E57" s="19" t="s">
        <v>211</v>
      </c>
      <c r="F57" s="21"/>
      <c r="G57" s="21"/>
      <c r="H57" s="20"/>
    </row>
    <row r="59" spans="1:9" ht="12.75">
      <c r="A59" s="26">
        <v>40673</v>
      </c>
      <c r="C59" s="9">
        <f>A60+17</f>
        <v>36</v>
      </c>
      <c r="E59" s="10" t="s">
        <v>20</v>
      </c>
      <c r="G59" s="11" t="s">
        <v>5</v>
      </c>
      <c r="I59" s="30"/>
    </row>
    <row r="60" spans="1:9" ht="12.75">
      <c r="A60" s="12">
        <f>INT(MOD(INT((A59-2)/7)+0.6,52+5/28))+1</f>
        <v>19</v>
      </c>
      <c r="C60" s="13" t="s">
        <v>13</v>
      </c>
      <c r="E60" s="14"/>
      <c r="G60" s="8"/>
      <c r="I60" s="23"/>
    </row>
    <row r="61" spans="1:9" ht="76.5" customHeight="1">
      <c r="A61" s="36"/>
      <c r="D61" s="17"/>
      <c r="E61" s="35" t="s">
        <v>202</v>
      </c>
      <c r="G61" s="16"/>
      <c r="I61" s="25"/>
    </row>
    <row r="62" spans="5:9" ht="12.75">
      <c r="E62" s="27" t="s">
        <v>204</v>
      </c>
      <c r="I62" s="7"/>
    </row>
    <row r="63" spans="5:9" ht="12.75">
      <c r="E63" s="27"/>
      <c r="I63" s="7"/>
    </row>
    <row r="64" spans="3:9" s="18" customFormat="1" ht="12.75" customHeight="1">
      <c r="C64" s="18" t="s">
        <v>6</v>
      </c>
      <c r="E64" s="19" t="s">
        <v>208</v>
      </c>
      <c r="F64" s="21"/>
      <c r="G64" s="21"/>
      <c r="H64" s="20"/>
      <c r="I64" s="20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26">
        <v>40669</v>
      </c>
      <c r="C66" s="9">
        <f>A67+17</f>
        <v>35</v>
      </c>
      <c r="E66" s="10" t="s">
        <v>21</v>
      </c>
      <c r="G66" s="11" t="s">
        <v>5</v>
      </c>
      <c r="I66" s="30"/>
    </row>
    <row r="67" spans="1:9" ht="12.75">
      <c r="A67" s="12">
        <f>INT(MOD(INT((A66-2)/7)+0.6,52+5/28))+1</f>
        <v>18</v>
      </c>
      <c r="C67" s="13" t="s">
        <v>18</v>
      </c>
      <c r="E67" s="14"/>
      <c r="G67" s="8">
        <v>40676</v>
      </c>
      <c r="I67" s="23"/>
    </row>
    <row r="68" spans="4:9" ht="76.5" customHeight="1">
      <c r="D68" s="17"/>
      <c r="E68" s="16" t="s">
        <v>206</v>
      </c>
      <c r="G68" s="16" t="s">
        <v>193</v>
      </c>
      <c r="I68" s="25"/>
    </row>
    <row r="69" spans="5:9" ht="12.75">
      <c r="E69" s="6"/>
      <c r="I69" s="7"/>
    </row>
    <row r="70" spans="3:9" s="18" customFormat="1" ht="12.75" customHeight="1">
      <c r="C70" s="18" t="s">
        <v>6</v>
      </c>
      <c r="E70" s="19" t="s">
        <v>207</v>
      </c>
      <c r="F70" s="21"/>
      <c r="G70" s="21"/>
      <c r="H70" s="20"/>
      <c r="I70" s="20"/>
    </row>
    <row r="71" ht="12.75">
      <c r="I71" s="7"/>
    </row>
    <row r="72" spans="1:9" ht="12.75">
      <c r="A72" s="26">
        <v>40666</v>
      </c>
      <c r="C72" s="9">
        <f>A73+17</f>
        <v>35</v>
      </c>
      <c r="E72" s="10" t="s">
        <v>20</v>
      </c>
      <c r="G72" s="11" t="s">
        <v>5</v>
      </c>
      <c r="I72" s="30"/>
    </row>
    <row r="73" spans="1:9" ht="12.75">
      <c r="A73" s="12">
        <f>INT(MOD(INT((A72-2)/7)+0.6,52+5/28))+1</f>
        <v>18</v>
      </c>
      <c r="C73" s="13" t="s">
        <v>13</v>
      </c>
      <c r="E73" s="14"/>
      <c r="G73" s="8">
        <v>40669</v>
      </c>
      <c r="I73" s="23"/>
    </row>
    <row r="74" spans="4:9" ht="76.5" customHeight="1">
      <c r="D74" s="17"/>
      <c r="E74" s="16" t="s">
        <v>200</v>
      </c>
      <c r="G74" s="16" t="s">
        <v>203</v>
      </c>
      <c r="I74" s="25"/>
    </row>
    <row r="75" spans="5:9" ht="12.75">
      <c r="E75" s="27" t="s">
        <v>171</v>
      </c>
      <c r="I75" s="7"/>
    </row>
    <row r="76" spans="5:9" ht="12.75">
      <c r="E76" s="6"/>
      <c r="I76" s="7"/>
    </row>
    <row r="77" spans="3:9" s="18" customFormat="1" ht="12.75" customHeight="1">
      <c r="C77" s="18" t="s">
        <v>6</v>
      </c>
      <c r="E77" s="19" t="s">
        <v>205</v>
      </c>
      <c r="F77" s="21"/>
      <c r="G77" s="21"/>
      <c r="H77" s="20"/>
      <c r="I77" s="20"/>
    </row>
    <row r="78" ht="12.75">
      <c r="I78" s="7"/>
    </row>
    <row r="79" spans="1:9" ht="12.75">
      <c r="A79" s="26">
        <v>40662</v>
      </c>
      <c r="C79" s="9">
        <f>A80+17</f>
        <v>34</v>
      </c>
      <c r="E79" s="10" t="s">
        <v>23</v>
      </c>
      <c r="G79" s="11" t="s">
        <v>5</v>
      </c>
      <c r="I79" s="30"/>
    </row>
    <row r="80" spans="1:9" ht="12.75">
      <c r="A80" s="12">
        <f>INT(MOD(INT((A79-2)/7)+0.6,52+5/28))+1</f>
        <v>17</v>
      </c>
      <c r="C80" s="13" t="s">
        <v>17</v>
      </c>
      <c r="E80" s="14"/>
      <c r="G80" s="8"/>
      <c r="I80" s="23"/>
    </row>
    <row r="81" spans="4:9" ht="76.5" customHeight="1">
      <c r="D81" s="17"/>
      <c r="E81" s="16" t="s">
        <v>201</v>
      </c>
      <c r="G81" s="16"/>
      <c r="I81" s="25"/>
    </row>
    <row r="82" spans="5:9" ht="12.75">
      <c r="E82" s="6"/>
      <c r="I82" s="7"/>
    </row>
    <row r="83" spans="3:9" s="18" customFormat="1" ht="12.75" customHeight="1">
      <c r="C83" s="18" t="s">
        <v>6</v>
      </c>
      <c r="E83" s="19" t="s">
        <v>144</v>
      </c>
      <c r="F83" s="21"/>
      <c r="G83" s="21"/>
      <c r="H83" s="20"/>
      <c r="I83" s="20"/>
    </row>
    <row r="84" ht="12.75">
      <c r="I84" s="7"/>
    </row>
    <row r="85" spans="1:9" ht="12.75">
      <c r="A85" s="26">
        <v>40659</v>
      </c>
      <c r="C85" s="9">
        <f>A86+17</f>
        <v>34</v>
      </c>
      <c r="E85" s="10" t="s">
        <v>20</v>
      </c>
      <c r="G85" s="11" t="s">
        <v>5</v>
      </c>
      <c r="I85" s="30"/>
    </row>
    <row r="86" spans="1:9" ht="12.75">
      <c r="A86" s="12">
        <f>INT(MOD(INT((A85-2)/7)+0.6,52+5/28))+1</f>
        <v>17</v>
      </c>
      <c r="C86" s="13" t="s">
        <v>13</v>
      </c>
      <c r="E86" s="14"/>
      <c r="G86" s="8"/>
      <c r="I86" s="23"/>
    </row>
    <row r="87" spans="4:9" ht="76.5" customHeight="1">
      <c r="D87" s="17"/>
      <c r="E87" s="16" t="s">
        <v>199</v>
      </c>
      <c r="G87" s="16"/>
      <c r="I87" s="25"/>
    </row>
    <row r="88" spans="1:9" ht="12.75">
      <c r="A88" s="7"/>
      <c r="B88" s="7"/>
      <c r="C88" s="7"/>
      <c r="D88" s="7"/>
      <c r="E88" s="28" t="s">
        <v>196</v>
      </c>
      <c r="F88" s="7"/>
      <c r="G88" s="7"/>
      <c r="H88" s="7"/>
      <c r="I88" s="7"/>
    </row>
    <row r="89" ht="13.5" thickBot="1">
      <c r="E89" s="6"/>
    </row>
    <row r="90" spans="1:18" ht="13.5" thickBot="1">
      <c r="A90" s="38" t="s">
        <v>7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2" spans="1:9" ht="12.75">
      <c r="A92" s="26">
        <v>40641</v>
      </c>
      <c r="C92" s="9">
        <f>A93+17</f>
        <v>31</v>
      </c>
      <c r="E92" s="10" t="s">
        <v>178</v>
      </c>
      <c r="G92" s="11" t="s">
        <v>5</v>
      </c>
      <c r="I92" s="30"/>
    </row>
    <row r="93" spans="1:9" ht="12.75">
      <c r="A93" s="12">
        <f>INT(MOD(INT((A92-2)/7)+0.6,52+5/28))+1</f>
        <v>14</v>
      </c>
      <c r="C93" s="13" t="s">
        <v>18</v>
      </c>
      <c r="E93" s="14"/>
      <c r="G93" s="8">
        <v>40662</v>
      </c>
      <c r="I93" s="23"/>
    </row>
    <row r="94" spans="4:9" ht="76.5" customHeight="1">
      <c r="D94" s="17"/>
      <c r="E94" s="16" t="s">
        <v>197</v>
      </c>
      <c r="G94" s="16" t="s">
        <v>192</v>
      </c>
      <c r="I94" s="25"/>
    </row>
    <row r="95" spans="5:9" ht="12.75">
      <c r="E95" s="6"/>
      <c r="I95" s="7"/>
    </row>
    <row r="96" spans="1:9" ht="12.75">
      <c r="A96" s="26">
        <v>40638</v>
      </c>
      <c r="C96" s="9">
        <f>A97+17</f>
        <v>31</v>
      </c>
      <c r="E96" s="10" t="s">
        <v>15</v>
      </c>
      <c r="G96" s="11" t="s">
        <v>5</v>
      </c>
      <c r="I96" s="30"/>
    </row>
    <row r="97" spans="1:9" ht="12.75">
      <c r="A97" s="12">
        <f>INT(MOD(INT((A96-2)/7)+0.6,52+5/28))+1</f>
        <v>14</v>
      </c>
      <c r="C97" s="13" t="s">
        <v>17</v>
      </c>
      <c r="E97" s="14"/>
      <c r="G97" s="8"/>
      <c r="I97" s="23"/>
    </row>
    <row r="98" spans="4:9" ht="76.5" customHeight="1">
      <c r="D98" s="17"/>
      <c r="E98" s="31" t="s">
        <v>190</v>
      </c>
      <c r="G98" s="16"/>
      <c r="I98" s="25"/>
    </row>
    <row r="99" ht="12.75">
      <c r="E99" s="6"/>
    </row>
    <row r="100" spans="1:9" ht="12.75">
      <c r="A100" s="26">
        <v>40638</v>
      </c>
      <c r="C100" s="9">
        <f>A101+17</f>
        <v>31</v>
      </c>
      <c r="E100" s="10" t="s">
        <v>29</v>
      </c>
      <c r="G100" s="11" t="s">
        <v>5</v>
      </c>
      <c r="I100" s="30"/>
    </row>
    <row r="101" spans="1:9" ht="12.75">
      <c r="A101" s="12">
        <f>INT(MOD(INT((A100-2)/7)+0.6,52+5/28))+1</f>
        <v>14</v>
      </c>
      <c r="C101" s="13" t="s">
        <v>13</v>
      </c>
      <c r="E101" s="14"/>
      <c r="G101" s="8"/>
      <c r="I101" s="23"/>
    </row>
    <row r="102" spans="4:9" ht="76.5" customHeight="1">
      <c r="D102" s="17"/>
      <c r="E102" s="16" t="s">
        <v>198</v>
      </c>
      <c r="G102" s="16"/>
      <c r="I102" s="25"/>
    </row>
    <row r="103" spans="5:9" ht="12.75">
      <c r="E103" s="6"/>
      <c r="I103" s="7"/>
    </row>
    <row r="104" spans="3:9" s="18" customFormat="1" ht="12.75" customHeight="1">
      <c r="C104" s="18" t="s">
        <v>6</v>
      </c>
      <c r="E104" s="19" t="s">
        <v>195</v>
      </c>
      <c r="F104" s="21"/>
      <c r="G104" s="21"/>
      <c r="H104" s="20"/>
      <c r="I104" s="20"/>
    </row>
    <row r="105" ht="12.75">
      <c r="I105" s="7"/>
    </row>
    <row r="106" spans="1:9" ht="12.75">
      <c r="A106" s="26">
        <v>40634</v>
      </c>
      <c r="C106" s="9">
        <f>A107+17</f>
        <v>30</v>
      </c>
      <c r="E106" s="10" t="s">
        <v>21</v>
      </c>
      <c r="G106" s="11" t="s">
        <v>5</v>
      </c>
      <c r="I106" s="30"/>
    </row>
    <row r="107" spans="1:9" ht="12.75">
      <c r="A107" s="12">
        <f>INT(MOD(INT((A106-2)/7)+0.6,52+5/28))+1</f>
        <v>13</v>
      </c>
      <c r="C107" s="13" t="s">
        <v>17</v>
      </c>
      <c r="E107" s="14"/>
      <c r="G107" s="8"/>
      <c r="I107" s="23"/>
    </row>
    <row r="108" spans="4:9" ht="76.5" customHeight="1">
      <c r="D108" s="17"/>
      <c r="E108" s="16" t="s">
        <v>194</v>
      </c>
      <c r="G108" s="16"/>
      <c r="I108" s="25"/>
    </row>
    <row r="109" ht="12.75">
      <c r="E109" s="6"/>
    </row>
    <row r="110" spans="1:9" ht="12.75">
      <c r="A110" s="26">
        <v>40631</v>
      </c>
      <c r="C110" s="9">
        <f>A111+17</f>
        <v>30</v>
      </c>
      <c r="E110" s="10" t="s">
        <v>20</v>
      </c>
      <c r="G110" s="11" t="s">
        <v>5</v>
      </c>
      <c r="I110" s="30"/>
    </row>
    <row r="111" spans="1:9" ht="12.75">
      <c r="A111" s="12">
        <f>INT(MOD(INT((A110-2)/7)+0.6,52+5/28))+1</f>
        <v>13</v>
      </c>
      <c r="C111" s="13" t="s">
        <v>13</v>
      </c>
      <c r="E111" s="14"/>
      <c r="G111" s="8">
        <v>40638</v>
      </c>
      <c r="I111" s="23"/>
    </row>
    <row r="112" spans="4:9" ht="76.5" customHeight="1">
      <c r="D112" s="17"/>
      <c r="E112" s="16" t="s">
        <v>187</v>
      </c>
      <c r="G112" s="16" t="s">
        <v>16</v>
      </c>
      <c r="I112" s="25"/>
    </row>
    <row r="113" ht="12.75">
      <c r="E113" s="6"/>
    </row>
    <row r="114" spans="3:8" s="18" customFormat="1" ht="12.75" customHeight="1">
      <c r="C114" s="18" t="s">
        <v>6</v>
      </c>
      <c r="E114" s="19" t="s">
        <v>189</v>
      </c>
      <c r="F114" s="21"/>
      <c r="G114" s="21"/>
      <c r="H114" s="20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26">
        <v>40627</v>
      </c>
      <c r="C116" s="9">
        <f>A117+17</f>
        <v>29</v>
      </c>
      <c r="E116" s="10" t="s">
        <v>21</v>
      </c>
      <c r="G116" s="11" t="s">
        <v>5</v>
      </c>
      <c r="I116" s="11" t="s">
        <v>5</v>
      </c>
    </row>
    <row r="117" spans="1:9" ht="12.75">
      <c r="A117" s="12">
        <f>INT(MOD(INT((A116-2)/7)+0.6,52+5/28))+1</f>
        <v>12</v>
      </c>
      <c r="C117" s="13" t="s">
        <v>18</v>
      </c>
      <c r="E117" s="14"/>
      <c r="G117" s="8">
        <v>40631</v>
      </c>
      <c r="I117" s="8">
        <v>40634</v>
      </c>
    </row>
    <row r="118" spans="4:9" ht="132.75" customHeight="1">
      <c r="D118" s="17"/>
      <c r="E118" s="16" t="s">
        <v>188</v>
      </c>
      <c r="G118" s="16" t="s">
        <v>185</v>
      </c>
      <c r="I118" s="16" t="s">
        <v>186</v>
      </c>
    </row>
    <row r="119" ht="12.75">
      <c r="E119" s="6"/>
    </row>
    <row r="120" spans="1:9" ht="12.75">
      <c r="A120" s="26">
        <v>40624</v>
      </c>
      <c r="C120" s="9">
        <f>A121+17</f>
        <v>29</v>
      </c>
      <c r="E120" s="10" t="s">
        <v>20</v>
      </c>
      <c r="G120" s="11" t="s">
        <v>5</v>
      </c>
      <c r="I120" s="11" t="s">
        <v>5</v>
      </c>
    </row>
    <row r="121" spans="1:9" ht="12.75">
      <c r="A121" s="12">
        <f>INT(MOD(INT((A120-2)/7)+0.6,52+5/28))+1</f>
        <v>12</v>
      </c>
      <c r="C121" s="13" t="s">
        <v>13</v>
      </c>
      <c r="E121" s="14"/>
      <c r="G121" s="8">
        <v>40627</v>
      </c>
      <c r="I121" s="8">
        <v>40627</v>
      </c>
    </row>
    <row r="122" spans="4:9" ht="76.5" customHeight="1">
      <c r="D122" s="17"/>
      <c r="E122" s="16" t="s">
        <v>182</v>
      </c>
      <c r="G122" s="24" t="s">
        <v>183</v>
      </c>
      <c r="I122" s="16" t="s">
        <v>176</v>
      </c>
    </row>
    <row r="123" spans="5:9" ht="12.75">
      <c r="E123" s="27" t="s">
        <v>170</v>
      </c>
      <c r="I123" s="7"/>
    </row>
    <row r="124" ht="12.75">
      <c r="E124" s="6"/>
    </row>
    <row r="125" spans="3:8" s="18" customFormat="1" ht="12.75" customHeight="1">
      <c r="C125" s="18" t="s">
        <v>6</v>
      </c>
      <c r="E125" s="19" t="s">
        <v>184</v>
      </c>
      <c r="F125" s="21"/>
      <c r="G125" s="21"/>
      <c r="H125" s="20"/>
    </row>
    <row r="127" spans="1:9" ht="12.75">
      <c r="A127" s="26">
        <v>40620</v>
      </c>
      <c r="C127" s="9">
        <f>A128+17</f>
        <v>28</v>
      </c>
      <c r="E127" s="10" t="s">
        <v>23</v>
      </c>
      <c r="G127" s="11" t="s">
        <v>5</v>
      </c>
      <c r="I127" s="30"/>
    </row>
    <row r="128" spans="1:9" ht="12.75">
      <c r="A128" s="12">
        <f>INT(MOD(INT((A127-2)/7)+0.6,52+5/28))+1</f>
        <v>11</v>
      </c>
      <c r="C128" s="13" t="s">
        <v>17</v>
      </c>
      <c r="E128" s="14"/>
      <c r="G128" s="8">
        <v>40624</v>
      </c>
      <c r="I128" s="23"/>
    </row>
    <row r="129" spans="4:9" ht="76.5" customHeight="1">
      <c r="D129" s="17"/>
      <c r="E129" s="16" t="s">
        <v>180</v>
      </c>
      <c r="G129" s="16" t="s">
        <v>181</v>
      </c>
      <c r="I129" s="25"/>
    </row>
    <row r="130" spans="5:9" ht="12.75">
      <c r="E130" s="6" t="s">
        <v>163</v>
      </c>
      <c r="I130" s="7"/>
    </row>
    <row r="131" spans="5:9" ht="12.75">
      <c r="E131" s="27"/>
      <c r="I131" s="7"/>
    </row>
    <row r="132" spans="3:8" s="18" customFormat="1" ht="12.75" customHeight="1">
      <c r="C132" s="18" t="s">
        <v>6</v>
      </c>
      <c r="E132" s="19" t="s">
        <v>179</v>
      </c>
      <c r="F132" s="21"/>
      <c r="G132" s="21"/>
      <c r="H132" s="20"/>
    </row>
    <row r="134" spans="1:9" ht="12.75">
      <c r="A134" s="26">
        <v>40617</v>
      </c>
      <c r="C134" s="9">
        <f>A135+17</f>
        <v>28</v>
      </c>
      <c r="E134" s="10" t="s">
        <v>20</v>
      </c>
      <c r="G134" s="11" t="s">
        <v>5</v>
      </c>
      <c r="I134" s="30"/>
    </row>
    <row r="135" spans="1:9" ht="12.75">
      <c r="A135" s="12">
        <f>INT(MOD(INT((A134-2)/7)+0.6,52+5/28))+1</f>
        <v>11</v>
      </c>
      <c r="C135" s="13" t="s">
        <v>13</v>
      </c>
      <c r="E135" s="14"/>
      <c r="G135" s="8"/>
      <c r="I135" s="23"/>
    </row>
    <row r="136" spans="4:9" ht="76.5" customHeight="1">
      <c r="D136" s="17"/>
      <c r="E136" s="16" t="s">
        <v>173</v>
      </c>
      <c r="G136" s="16"/>
      <c r="I136" s="25"/>
    </row>
    <row r="137" spans="5:9" ht="12.75">
      <c r="E137" s="27" t="s">
        <v>164</v>
      </c>
      <c r="I137" s="7"/>
    </row>
    <row r="138" spans="5:9" ht="12.75">
      <c r="E138" s="27" t="s">
        <v>165</v>
      </c>
      <c r="I138" s="7"/>
    </row>
    <row r="139" ht="12.75">
      <c r="E139" s="6"/>
    </row>
    <row r="140" spans="3:8" s="18" customFormat="1" ht="12.75" customHeight="1">
      <c r="C140" s="18" t="s">
        <v>6</v>
      </c>
      <c r="E140" s="19" t="s">
        <v>144</v>
      </c>
      <c r="F140" s="21"/>
      <c r="G140" s="21"/>
      <c r="H140" s="20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26">
        <v>40613</v>
      </c>
      <c r="C142" s="9">
        <f>A143+17</f>
        <v>27</v>
      </c>
      <c r="E142" s="10" t="s">
        <v>161</v>
      </c>
      <c r="G142" s="11" t="s">
        <v>5</v>
      </c>
      <c r="I142" s="30"/>
    </row>
    <row r="143" spans="1:9" ht="12.75">
      <c r="A143" s="12">
        <f>INT(MOD(INT((A142-2)/7)+0.6,52+5/28))+1</f>
        <v>10</v>
      </c>
      <c r="C143" s="13" t="s">
        <v>18</v>
      </c>
      <c r="E143" s="14"/>
      <c r="G143" s="8"/>
      <c r="I143" s="23"/>
    </row>
    <row r="144" spans="4:9" ht="76.5" customHeight="1">
      <c r="D144" s="17"/>
      <c r="E144" s="16" t="s">
        <v>162</v>
      </c>
      <c r="G144" s="16"/>
      <c r="I144" s="25"/>
    </row>
    <row r="145" ht="12.75">
      <c r="E145" s="6"/>
    </row>
    <row r="146" spans="1:7" ht="12.75">
      <c r="A146" s="26">
        <v>40611</v>
      </c>
      <c r="C146" s="9">
        <f>A147+17</f>
        <v>27</v>
      </c>
      <c r="E146" s="10" t="s">
        <v>166</v>
      </c>
      <c r="G146" s="11" t="s">
        <v>5</v>
      </c>
    </row>
    <row r="147" spans="1:7" ht="12.75">
      <c r="A147" s="12">
        <f>INT(MOD(INT((A146-2)/7)+0.6,52+5/28))+1</f>
        <v>10</v>
      </c>
      <c r="C147" s="13" t="s">
        <v>17</v>
      </c>
      <c r="E147" s="14"/>
      <c r="G147" s="8"/>
    </row>
    <row r="148" spans="4:7" ht="76.5" customHeight="1">
      <c r="D148" s="17"/>
      <c r="E148" s="16" t="s">
        <v>168</v>
      </c>
      <c r="G148" s="16"/>
    </row>
    <row r="149" ht="12.75">
      <c r="E149" s="6"/>
    </row>
    <row r="150" spans="3:9" s="18" customFormat="1" ht="12.75" customHeight="1">
      <c r="C150" s="18" t="s">
        <v>6</v>
      </c>
      <c r="E150" s="50" t="s">
        <v>174</v>
      </c>
      <c r="F150" s="51"/>
      <c r="G150" s="51"/>
      <c r="H150" s="51"/>
      <c r="I150" s="52"/>
    </row>
    <row r="152" spans="1:7" ht="12.75">
      <c r="A152" s="26">
        <v>40610</v>
      </c>
      <c r="C152" s="9">
        <f>A153+17</f>
        <v>27</v>
      </c>
      <c r="E152" s="10" t="s">
        <v>15</v>
      </c>
      <c r="G152" s="11" t="s">
        <v>5</v>
      </c>
    </row>
    <row r="153" spans="1:7" ht="12.75">
      <c r="A153" s="12">
        <f>INT(MOD(INT((A152-2)/7)+0.6,52+5/28))+1</f>
        <v>10</v>
      </c>
      <c r="C153" s="13" t="s">
        <v>17</v>
      </c>
      <c r="E153" s="14"/>
      <c r="G153" s="8"/>
    </row>
    <row r="154" spans="4:7" ht="76.5" customHeight="1">
      <c r="D154" s="17"/>
      <c r="E154" s="31" t="s">
        <v>172</v>
      </c>
      <c r="G154" s="16"/>
    </row>
    <row r="155" ht="12.75">
      <c r="E155" s="6"/>
    </row>
    <row r="156" spans="3:8" s="18" customFormat="1" ht="12.75" customHeight="1">
      <c r="C156" s="18" t="s">
        <v>6</v>
      </c>
      <c r="E156" s="19" t="s">
        <v>175</v>
      </c>
      <c r="F156" s="21"/>
      <c r="G156" s="21"/>
      <c r="H156" s="20"/>
    </row>
    <row r="158" spans="1:9" ht="12.75">
      <c r="A158" s="26">
        <v>40610</v>
      </c>
      <c r="C158" s="9">
        <f>A159+17</f>
        <v>27</v>
      </c>
      <c r="E158" s="10" t="s">
        <v>32</v>
      </c>
      <c r="G158" s="11" t="s">
        <v>5</v>
      </c>
      <c r="I158" s="11" t="s">
        <v>5</v>
      </c>
    </row>
    <row r="159" spans="1:9" ht="12.75">
      <c r="A159" s="12">
        <f>INT(MOD(INT((A158-2)/7)+0.6,52+5/28))+1</f>
        <v>10</v>
      </c>
      <c r="C159" s="13" t="s">
        <v>13</v>
      </c>
      <c r="E159" s="14"/>
      <c r="G159" s="8"/>
      <c r="I159" s="8"/>
    </row>
    <row r="160" spans="4:9" ht="76.5" customHeight="1">
      <c r="D160" s="17"/>
      <c r="E160" s="16" t="s">
        <v>162</v>
      </c>
      <c r="G160" s="16"/>
      <c r="I160" s="16"/>
    </row>
    <row r="161" ht="12.75">
      <c r="E161" s="6"/>
    </row>
    <row r="162" spans="1:9" ht="12.75">
      <c r="A162" s="26">
        <v>40606</v>
      </c>
      <c r="C162" s="9">
        <f>A163+17</f>
        <v>26</v>
      </c>
      <c r="E162" s="10" t="s">
        <v>23</v>
      </c>
      <c r="G162" s="11" t="s">
        <v>5</v>
      </c>
      <c r="I162" s="30"/>
    </row>
    <row r="163" spans="1:9" ht="12.75">
      <c r="A163" s="12">
        <f>INT(MOD(INT((A162-2)/7)+0.6,52+5/28))+1</f>
        <v>9</v>
      </c>
      <c r="C163" s="13" t="s">
        <v>17</v>
      </c>
      <c r="E163" s="14"/>
      <c r="G163" s="8">
        <v>40611</v>
      </c>
      <c r="I163" s="23"/>
    </row>
    <row r="164" spans="4:9" ht="76.5" customHeight="1">
      <c r="D164" s="17"/>
      <c r="E164" s="16" t="s">
        <v>167</v>
      </c>
      <c r="G164" s="16" t="s">
        <v>157</v>
      </c>
      <c r="I164" s="25"/>
    </row>
    <row r="165" ht="12.75">
      <c r="E165" s="6"/>
    </row>
    <row r="166" spans="3:8" s="18" customFormat="1" ht="12.75" customHeight="1">
      <c r="C166" s="18" t="s">
        <v>6</v>
      </c>
      <c r="E166" s="19" t="s">
        <v>169</v>
      </c>
      <c r="F166" s="21"/>
      <c r="G166" s="21"/>
      <c r="H166" s="20"/>
    </row>
    <row r="168" spans="1:9" ht="12.75">
      <c r="A168" s="26">
        <v>40603</v>
      </c>
      <c r="C168" s="9">
        <f>A169+17</f>
        <v>26</v>
      </c>
      <c r="E168" s="10" t="s">
        <v>23</v>
      </c>
      <c r="G168" s="11" t="s">
        <v>5</v>
      </c>
      <c r="I168" s="11" t="s">
        <v>5</v>
      </c>
    </row>
    <row r="169" spans="1:9" ht="12.75">
      <c r="A169" s="12">
        <f>INT(MOD(INT((A168-2)/7)+0.6,52+5/28))+1</f>
        <v>9</v>
      </c>
      <c r="C169" s="13" t="s">
        <v>13</v>
      </c>
      <c r="E169" s="14"/>
      <c r="G169" s="8">
        <v>40606</v>
      </c>
      <c r="I169" s="8">
        <v>40610</v>
      </c>
    </row>
    <row r="170" spans="4:9" ht="76.5" customHeight="1">
      <c r="D170" s="17"/>
      <c r="E170" s="16" t="s">
        <v>158</v>
      </c>
      <c r="G170" s="16" t="s">
        <v>154</v>
      </c>
      <c r="I170" s="16" t="s">
        <v>16</v>
      </c>
    </row>
    <row r="171" ht="12.75">
      <c r="E171" s="6"/>
    </row>
    <row r="172" spans="3:8" s="18" customFormat="1" ht="12.75" customHeight="1">
      <c r="C172" s="18" t="s">
        <v>6</v>
      </c>
      <c r="E172" s="19" t="s">
        <v>159</v>
      </c>
      <c r="F172" s="21"/>
      <c r="G172" s="21"/>
      <c r="H172" s="20"/>
    </row>
    <row r="173" spans="1:9" ht="13.5" thickBot="1">
      <c r="A173" s="7"/>
      <c r="B173" s="7"/>
      <c r="C173" s="7"/>
      <c r="D173" s="7"/>
      <c r="E173" s="7"/>
      <c r="F173" s="7"/>
      <c r="G173" s="7"/>
      <c r="H173" s="7"/>
      <c r="I173" s="7"/>
    </row>
    <row r="174" spans="1:18" ht="13.5" thickBot="1">
      <c r="A174" s="38" t="s">
        <v>8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ht="12.75">
      <c r="I175" s="7"/>
    </row>
    <row r="176" spans="1:9" ht="12.75">
      <c r="A176" s="26">
        <v>40585</v>
      </c>
      <c r="C176" s="9">
        <f>A177+17</f>
        <v>23</v>
      </c>
      <c r="E176" s="10" t="s">
        <v>31</v>
      </c>
      <c r="G176" s="11" t="s">
        <v>5</v>
      </c>
      <c r="I176" s="30"/>
    </row>
    <row r="177" spans="1:9" ht="12.75">
      <c r="A177" s="12">
        <f>INT(MOD(INT((A176-2)/7)+0.6,52+5/28))+1</f>
        <v>6</v>
      </c>
      <c r="C177" s="13" t="s">
        <v>18</v>
      </c>
      <c r="E177" s="14"/>
      <c r="G177" s="8"/>
      <c r="I177" s="23"/>
    </row>
    <row r="178" spans="4:9" ht="76.5" customHeight="1">
      <c r="D178" s="17"/>
      <c r="E178" s="16" t="s">
        <v>33</v>
      </c>
      <c r="G178" s="16"/>
      <c r="I178" s="25"/>
    </row>
    <row r="179" spans="5:9" ht="12.75">
      <c r="E179" s="6"/>
      <c r="I179" s="7"/>
    </row>
    <row r="180" spans="1:9" ht="12.75">
      <c r="A180" s="26">
        <v>40582</v>
      </c>
      <c r="C180" s="9">
        <f>A181+17</f>
        <v>23</v>
      </c>
      <c r="E180" s="10" t="s">
        <v>20</v>
      </c>
      <c r="G180" s="11" t="s">
        <v>5</v>
      </c>
      <c r="I180" s="30"/>
    </row>
    <row r="181" spans="1:9" ht="12.75">
      <c r="A181" s="12">
        <f>INT(MOD(INT((A180-2)/7)+0.6,52+5/28))+1</f>
        <v>6</v>
      </c>
      <c r="C181" s="13" t="s">
        <v>13</v>
      </c>
      <c r="E181" s="14"/>
      <c r="G181" s="8">
        <v>40603</v>
      </c>
      <c r="I181" s="23"/>
    </row>
    <row r="182" spans="4:9" ht="76.5" customHeight="1">
      <c r="D182" s="17"/>
      <c r="E182" s="16" t="s">
        <v>153</v>
      </c>
      <c r="G182" s="16" t="s">
        <v>155</v>
      </c>
      <c r="I182" s="25"/>
    </row>
    <row r="183" spans="5:9" ht="12.75">
      <c r="E183" s="6" t="s">
        <v>151</v>
      </c>
      <c r="I183" s="7"/>
    </row>
    <row r="184" spans="5:9" ht="12.75">
      <c r="E184" s="6" t="s">
        <v>152</v>
      </c>
      <c r="I184" s="7"/>
    </row>
    <row r="185" spans="5:9" ht="12.75">
      <c r="E185" s="6"/>
      <c r="I185" s="7"/>
    </row>
    <row r="186" spans="3:9" s="18" customFormat="1" ht="12.75" customHeight="1">
      <c r="C186" s="18" t="s">
        <v>6</v>
      </c>
      <c r="E186" s="50" t="s">
        <v>156</v>
      </c>
      <c r="F186" s="51"/>
      <c r="G186" s="52"/>
      <c r="H186" s="20"/>
      <c r="I186" s="20"/>
    </row>
    <row r="187" ht="12.75">
      <c r="I187" s="7"/>
    </row>
    <row r="188" spans="1:9" ht="12.75">
      <c r="A188" s="26">
        <v>40578</v>
      </c>
      <c r="C188" s="9">
        <f>A189+17</f>
        <v>22</v>
      </c>
      <c r="E188" s="10" t="s">
        <v>26</v>
      </c>
      <c r="G188" s="11" t="s">
        <v>5</v>
      </c>
      <c r="I188" s="30"/>
    </row>
    <row r="189" spans="1:9" ht="12.75">
      <c r="A189" s="12">
        <f>INT(MOD(INT((A188-2)/7)+0.6,52+5/28))+1</f>
        <v>5</v>
      </c>
      <c r="C189" s="13" t="s">
        <v>17</v>
      </c>
      <c r="E189" s="14"/>
      <c r="G189" s="8">
        <v>40582</v>
      </c>
      <c r="I189" s="23"/>
    </row>
    <row r="190" spans="4:9" ht="76.5" customHeight="1">
      <c r="D190" s="17"/>
      <c r="E190" s="16" t="s">
        <v>160</v>
      </c>
      <c r="G190" s="16" t="s">
        <v>147</v>
      </c>
      <c r="I190" s="25"/>
    </row>
    <row r="191" spans="5:9" ht="12.75">
      <c r="E191" s="6"/>
      <c r="I191" s="7"/>
    </row>
    <row r="192" spans="3:9" s="18" customFormat="1" ht="12.75" customHeight="1">
      <c r="C192" s="18" t="s">
        <v>6</v>
      </c>
      <c r="E192" s="19" t="s">
        <v>150</v>
      </c>
      <c r="F192" s="21"/>
      <c r="G192" s="21"/>
      <c r="H192" s="20"/>
      <c r="I192" s="20"/>
    </row>
    <row r="193" ht="12.75">
      <c r="I193" s="7"/>
    </row>
    <row r="194" spans="1:9" ht="12.75">
      <c r="A194" s="26">
        <v>40575</v>
      </c>
      <c r="C194" s="9">
        <f>A195+17</f>
        <v>22</v>
      </c>
      <c r="E194" s="10" t="s">
        <v>20</v>
      </c>
      <c r="G194" s="11" t="s">
        <v>5</v>
      </c>
      <c r="I194" s="11" t="s">
        <v>5</v>
      </c>
    </row>
    <row r="195" spans="1:9" ht="12.75">
      <c r="A195" s="12">
        <f>INT(MOD(INT((A194-2)/7)+0.6,52+5/28))+1</f>
        <v>5</v>
      </c>
      <c r="C195" s="13" t="s">
        <v>13</v>
      </c>
      <c r="E195" s="14"/>
      <c r="G195" s="8">
        <v>40578</v>
      </c>
      <c r="I195" s="8">
        <v>40578</v>
      </c>
    </row>
    <row r="196" spans="4:9" ht="76.5" customHeight="1">
      <c r="D196" s="17"/>
      <c r="E196" s="16" t="s">
        <v>138</v>
      </c>
      <c r="G196" s="16" t="s">
        <v>147</v>
      </c>
      <c r="I196" s="16" t="s">
        <v>19</v>
      </c>
    </row>
    <row r="197" spans="4:9" ht="12.75" customHeight="1">
      <c r="D197" s="17"/>
      <c r="E197" s="29" t="s">
        <v>139</v>
      </c>
      <c r="G197" s="25"/>
      <c r="I197" s="25"/>
    </row>
    <row r="198" spans="5:9" ht="12.75">
      <c r="E198" s="6"/>
      <c r="I198" s="7"/>
    </row>
    <row r="199" spans="3:9" s="18" customFormat="1" ht="12.75" customHeight="1">
      <c r="C199" s="18" t="s">
        <v>6</v>
      </c>
      <c r="E199" s="19" t="s">
        <v>149</v>
      </c>
      <c r="F199" s="21"/>
      <c r="G199" s="21"/>
      <c r="H199" s="20"/>
      <c r="I199" s="20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26">
        <v>40571</v>
      </c>
      <c r="C201" s="9">
        <f>A202+17</f>
        <v>21</v>
      </c>
      <c r="E201" s="10" t="s">
        <v>21</v>
      </c>
      <c r="G201" s="11" t="s">
        <v>5</v>
      </c>
      <c r="I201" s="11" t="s">
        <v>5</v>
      </c>
    </row>
    <row r="202" spans="1:9" ht="12.75">
      <c r="A202" s="12">
        <f>INT(MOD(INT((A201-2)/7)+0.6,52+5/28))+1</f>
        <v>4</v>
      </c>
      <c r="C202" s="13" t="s">
        <v>18</v>
      </c>
      <c r="E202" s="14"/>
      <c r="G202" s="8">
        <v>40575</v>
      </c>
      <c r="I202" s="8">
        <v>40578</v>
      </c>
    </row>
    <row r="203" spans="4:9" ht="76.5" customHeight="1">
      <c r="D203" s="17"/>
      <c r="E203" s="16" t="s">
        <v>145</v>
      </c>
      <c r="G203" s="16" t="s">
        <v>146</v>
      </c>
      <c r="I203" s="16" t="s">
        <v>142</v>
      </c>
    </row>
    <row r="204" spans="5:9" ht="12.75">
      <c r="E204" s="6"/>
      <c r="I204" s="7"/>
    </row>
    <row r="205" spans="3:9" s="18" customFormat="1" ht="12.75" customHeight="1">
      <c r="C205" s="18" t="s">
        <v>6</v>
      </c>
      <c r="E205" s="47" t="s">
        <v>148</v>
      </c>
      <c r="F205" s="48"/>
      <c r="G205" s="49"/>
      <c r="H205" s="20"/>
      <c r="I205" s="20"/>
    </row>
    <row r="206" ht="12.75">
      <c r="I206" s="7"/>
    </row>
    <row r="207" spans="1:9" ht="12.75">
      <c r="A207" s="26">
        <v>40568</v>
      </c>
      <c r="C207" s="9">
        <f>A208+17</f>
        <v>21</v>
      </c>
      <c r="E207" s="10" t="s">
        <v>20</v>
      </c>
      <c r="G207" s="11" t="s">
        <v>5</v>
      </c>
      <c r="I207" s="30"/>
    </row>
    <row r="208" spans="1:9" ht="12.75">
      <c r="A208" s="12">
        <f>INT(MOD(INT((A207-2)/7)+0.6,52+5/28))+1</f>
        <v>4</v>
      </c>
      <c r="C208" s="13" t="s">
        <v>13</v>
      </c>
      <c r="E208" s="14"/>
      <c r="G208" s="8">
        <v>40571</v>
      </c>
      <c r="I208" s="23"/>
    </row>
    <row r="209" spans="4:9" ht="76.5" customHeight="1">
      <c r="D209" s="17"/>
      <c r="E209" s="16" t="s">
        <v>136</v>
      </c>
      <c r="G209" s="16" t="s">
        <v>142</v>
      </c>
      <c r="I209" s="25"/>
    </row>
    <row r="210" spans="5:9" ht="12.75">
      <c r="E210" s="6" t="s">
        <v>137</v>
      </c>
      <c r="I210" s="7"/>
    </row>
    <row r="211" spans="5:9" ht="12.75">
      <c r="E211" s="6"/>
      <c r="I211" s="7"/>
    </row>
    <row r="212" spans="3:9" s="18" customFormat="1" ht="12.75" customHeight="1">
      <c r="C212" s="18" t="s">
        <v>6</v>
      </c>
      <c r="E212" s="19" t="s">
        <v>144</v>
      </c>
      <c r="F212" s="21"/>
      <c r="G212" s="21"/>
      <c r="H212" s="20"/>
      <c r="I212" s="20"/>
    </row>
    <row r="213" ht="12.75">
      <c r="I213" s="7"/>
    </row>
    <row r="214" spans="1:9" ht="12.75">
      <c r="A214" s="26">
        <v>40564</v>
      </c>
      <c r="C214" s="9">
        <f>A215+17</f>
        <v>20</v>
      </c>
      <c r="E214" s="10" t="s">
        <v>143</v>
      </c>
      <c r="G214" s="11" t="s">
        <v>5</v>
      </c>
      <c r="I214" s="30"/>
    </row>
    <row r="215" spans="1:9" ht="12.75">
      <c r="A215" s="12">
        <f>INT(MOD(INT((A214-2)/7)+0.6,52+5/28))+1</f>
        <v>3</v>
      </c>
      <c r="C215" s="13" t="s">
        <v>17</v>
      </c>
      <c r="E215" s="14"/>
      <c r="G215" s="8">
        <v>40568</v>
      </c>
      <c r="I215" s="23"/>
    </row>
    <row r="216" spans="4:9" ht="76.5" customHeight="1">
      <c r="D216" s="17"/>
      <c r="E216" s="16" t="s">
        <v>135</v>
      </c>
      <c r="G216" s="16" t="s">
        <v>140</v>
      </c>
      <c r="I216" s="25"/>
    </row>
    <row r="217" spans="5:9" ht="12.75">
      <c r="E217" s="6"/>
      <c r="I217" s="7"/>
    </row>
    <row r="218" spans="3:9" s="18" customFormat="1" ht="12.75" customHeight="1">
      <c r="C218" s="18" t="s">
        <v>6</v>
      </c>
      <c r="E218" s="19" t="s">
        <v>141</v>
      </c>
      <c r="F218" s="21"/>
      <c r="G218" s="21"/>
      <c r="H218" s="20"/>
      <c r="I218" s="20"/>
    </row>
    <row r="219" ht="12.75">
      <c r="I219" s="7"/>
    </row>
    <row r="220" spans="1:9" ht="12.75">
      <c r="A220" s="26">
        <v>40561</v>
      </c>
      <c r="C220" s="9">
        <f>A221+17</f>
        <v>20</v>
      </c>
      <c r="E220" s="10" t="s">
        <v>132</v>
      </c>
      <c r="G220" s="11" t="s">
        <v>5</v>
      </c>
      <c r="I220" s="30"/>
    </row>
    <row r="221" spans="1:9" ht="12.75">
      <c r="A221" s="12">
        <f>INT(MOD(INT((A220-2)/7)+0.6,52+5/28))+1</f>
        <v>3</v>
      </c>
      <c r="C221" s="13" t="s">
        <v>13</v>
      </c>
      <c r="E221" s="14"/>
      <c r="G221" s="8">
        <v>40571</v>
      </c>
      <c r="I221" s="23"/>
    </row>
    <row r="222" spans="4:9" ht="76.5" customHeight="1">
      <c r="D222" s="17"/>
      <c r="E222" s="16" t="s">
        <v>133</v>
      </c>
      <c r="G222" s="16" t="s">
        <v>134</v>
      </c>
      <c r="I222" s="25"/>
    </row>
    <row r="223" spans="5:9" ht="12.75">
      <c r="E223" s="6"/>
      <c r="I223" s="7"/>
    </row>
    <row r="224" spans="1:9" ht="12.75">
      <c r="A224" s="26">
        <v>40557</v>
      </c>
      <c r="C224" s="9">
        <f>A225+17</f>
        <v>19</v>
      </c>
      <c r="E224" s="10" t="s">
        <v>25</v>
      </c>
      <c r="G224" s="11" t="s">
        <v>5</v>
      </c>
      <c r="I224" s="30"/>
    </row>
    <row r="225" spans="1:9" ht="12.75">
      <c r="A225" s="12">
        <f>INT(MOD(INT((A224-2)/7)+0.6,52+5/28))+1</f>
        <v>2</v>
      </c>
      <c r="C225" s="13" t="s">
        <v>18</v>
      </c>
      <c r="E225" s="14"/>
      <c r="G225" s="8">
        <v>40561</v>
      </c>
      <c r="I225" s="23"/>
    </row>
    <row r="226" spans="4:9" ht="76.5" customHeight="1">
      <c r="D226" s="17"/>
      <c r="E226" s="16" t="s">
        <v>131</v>
      </c>
      <c r="G226" s="16" t="s">
        <v>125</v>
      </c>
      <c r="I226" s="25"/>
    </row>
    <row r="227" spans="5:9" ht="12.75">
      <c r="E227" s="6"/>
      <c r="I227" s="7"/>
    </row>
    <row r="228" spans="1:9" ht="12.75">
      <c r="A228" s="26">
        <v>40554</v>
      </c>
      <c r="C228" s="9">
        <f>A229+17</f>
        <v>19</v>
      </c>
      <c r="E228" s="10" t="s">
        <v>15</v>
      </c>
      <c r="G228" s="11" t="s">
        <v>5</v>
      </c>
      <c r="I228" s="30"/>
    </row>
    <row r="229" spans="1:9" ht="12.75">
      <c r="A229" s="12">
        <f>INT(MOD(INT((A228-2)/7)+0.6,52+5/28))+1</f>
        <v>2</v>
      </c>
      <c r="C229" s="13" t="s">
        <v>17</v>
      </c>
      <c r="E229" s="14"/>
      <c r="G229" s="8"/>
      <c r="I229" s="23"/>
    </row>
    <row r="230" spans="4:9" ht="76.5" customHeight="1">
      <c r="D230" s="17"/>
      <c r="E230" s="31" t="s">
        <v>130</v>
      </c>
      <c r="G230" s="16"/>
      <c r="I230" s="25"/>
    </row>
    <row r="231" spans="5:9" ht="12.75">
      <c r="E231" s="6"/>
      <c r="I231" s="7"/>
    </row>
    <row r="232" spans="1:9" ht="12.75">
      <c r="A232" s="26">
        <v>40554</v>
      </c>
      <c r="C232" s="9">
        <f>A233+17</f>
        <v>19</v>
      </c>
      <c r="E232" s="10" t="s">
        <v>20</v>
      </c>
      <c r="G232" s="11" t="s">
        <v>5</v>
      </c>
      <c r="I232" s="30"/>
    </row>
    <row r="233" spans="1:9" ht="12.75">
      <c r="A233" s="12">
        <f>INT(MOD(INT((A232-2)/7)+0.6,52+5/28))+1</f>
        <v>2</v>
      </c>
      <c r="C233" s="13" t="s">
        <v>13</v>
      </c>
      <c r="E233" s="14"/>
      <c r="G233" s="8"/>
      <c r="I233" s="23"/>
    </row>
    <row r="234" spans="4:9" ht="76.5" customHeight="1">
      <c r="D234" s="17"/>
      <c r="E234" s="16" t="s">
        <v>129</v>
      </c>
      <c r="G234" s="16"/>
      <c r="I234" s="25"/>
    </row>
    <row r="235" spans="5:9" ht="12.75">
      <c r="E235" s="6" t="s">
        <v>116</v>
      </c>
      <c r="I235" s="7"/>
    </row>
    <row r="236" spans="5:9" ht="12.75">
      <c r="E236" s="6"/>
      <c r="I236" s="7"/>
    </row>
    <row r="237" spans="3:9" s="18" customFormat="1" ht="12.75" customHeight="1">
      <c r="C237" s="18" t="s">
        <v>6</v>
      </c>
      <c r="E237" s="19" t="s">
        <v>128</v>
      </c>
      <c r="F237" s="21"/>
      <c r="G237" s="21"/>
      <c r="H237" s="20"/>
      <c r="I237" s="20"/>
    </row>
    <row r="239" spans="1:9" ht="12.75">
      <c r="A239" s="26">
        <v>40550</v>
      </c>
      <c r="C239" s="9">
        <f>A240+17</f>
        <v>18</v>
      </c>
      <c r="E239" s="10" t="s">
        <v>23</v>
      </c>
      <c r="G239" s="11" t="s">
        <v>5</v>
      </c>
      <c r="I239" s="30"/>
    </row>
    <row r="240" spans="1:9" ht="12.75">
      <c r="A240" s="12">
        <f>INT(MOD(INT((A239-2)/7)+0.6,52+5/28))+1</f>
        <v>1</v>
      </c>
      <c r="C240" s="13" t="s">
        <v>17</v>
      </c>
      <c r="E240" s="14"/>
      <c r="G240" s="8">
        <v>40557</v>
      </c>
      <c r="I240" s="23"/>
    </row>
    <row r="241" spans="4:9" ht="76.5" customHeight="1">
      <c r="D241" s="17"/>
      <c r="E241" s="16" t="s">
        <v>126</v>
      </c>
      <c r="G241" s="16" t="s">
        <v>127</v>
      </c>
      <c r="I241" s="25"/>
    </row>
    <row r="242" ht="12.75">
      <c r="E242" s="6"/>
    </row>
    <row r="243" spans="1:9" ht="12.75">
      <c r="A243" s="26">
        <v>40547</v>
      </c>
      <c r="C243" s="9">
        <f>A244+17</f>
        <v>18</v>
      </c>
      <c r="E243" s="10" t="s">
        <v>29</v>
      </c>
      <c r="G243" s="11" t="s">
        <v>5</v>
      </c>
      <c r="I243" s="11" t="s">
        <v>5</v>
      </c>
    </row>
    <row r="244" spans="1:9" ht="12.75">
      <c r="A244" s="12">
        <f>INT(MOD(INT((A243-2)/7)+0.6,52+5/28))+1</f>
        <v>1</v>
      </c>
      <c r="C244" s="13" t="s">
        <v>13</v>
      </c>
      <c r="E244" s="14"/>
      <c r="G244" s="8">
        <v>40554</v>
      </c>
      <c r="I244" s="8">
        <v>40550</v>
      </c>
    </row>
    <row r="245" spans="4:9" ht="76.5" customHeight="1">
      <c r="D245" s="17"/>
      <c r="E245" s="16" t="s">
        <v>124</v>
      </c>
      <c r="G245" s="16" t="s">
        <v>16</v>
      </c>
      <c r="I245" s="16" t="s">
        <v>123</v>
      </c>
    </row>
    <row r="246" ht="12.75">
      <c r="E246" s="6" t="s">
        <v>101</v>
      </c>
    </row>
    <row r="247" ht="12.75">
      <c r="E247" s="6" t="s">
        <v>102</v>
      </c>
    </row>
    <row r="248" ht="12.75">
      <c r="E248" s="6"/>
    </row>
    <row r="249" spans="3:8" s="18" customFormat="1" ht="12.75" customHeight="1">
      <c r="C249" s="18" t="s">
        <v>6</v>
      </c>
      <c r="E249" s="19" t="s">
        <v>122</v>
      </c>
      <c r="F249" s="21"/>
      <c r="G249" s="21"/>
      <c r="H249" s="20"/>
    </row>
    <row r="250" spans="1:9" ht="13.5" thickBot="1">
      <c r="A250" s="7"/>
      <c r="B250" s="7"/>
      <c r="C250" s="7"/>
      <c r="D250" s="7"/>
      <c r="E250" s="7"/>
      <c r="F250" s="7"/>
      <c r="G250" s="7"/>
      <c r="H250" s="7"/>
      <c r="I250" s="7"/>
    </row>
    <row r="251" spans="1:18" ht="13.5" thickBot="1">
      <c r="A251" s="38" t="s">
        <v>9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3" spans="1:7" ht="12.75">
      <c r="A253" s="26">
        <v>40529</v>
      </c>
      <c r="C253" s="9">
        <f>A254-35</f>
        <v>15</v>
      </c>
      <c r="E253" s="10" t="s">
        <v>25</v>
      </c>
      <c r="G253" s="11" t="s">
        <v>5</v>
      </c>
    </row>
    <row r="254" spans="1:9" ht="12.75">
      <c r="A254" s="12">
        <f>INT(MOD(INT((A253-2)/7)+0.6,52+5/28))+1</f>
        <v>50</v>
      </c>
      <c r="C254" s="13" t="s">
        <v>18</v>
      </c>
      <c r="E254" s="14"/>
      <c r="G254" s="8">
        <v>40550</v>
      </c>
      <c r="I254" s="23"/>
    </row>
    <row r="255" spans="4:9" ht="76.5" customHeight="1">
      <c r="D255" s="17"/>
      <c r="E255" s="16" t="s">
        <v>120</v>
      </c>
      <c r="G255" s="16" t="s">
        <v>119</v>
      </c>
      <c r="I255" s="25"/>
    </row>
    <row r="256" spans="5:9" ht="12" customHeight="1">
      <c r="E256" s="6"/>
      <c r="G256" s="17"/>
      <c r="I256" s="7"/>
    </row>
    <row r="257" spans="3:8" s="18" customFormat="1" ht="34.5" customHeight="1">
      <c r="C257" s="18" t="s">
        <v>6</v>
      </c>
      <c r="E257" s="44" t="s">
        <v>121</v>
      </c>
      <c r="F257" s="45"/>
      <c r="G257" s="46"/>
      <c r="H257" s="20"/>
    </row>
    <row r="258" spans="1:9" ht="12.75">
      <c r="A258" s="7"/>
      <c r="B258" s="7"/>
      <c r="C258" s="7"/>
      <c r="D258" s="7"/>
      <c r="E258" s="7"/>
      <c r="F258" s="7"/>
      <c r="G258" s="7"/>
      <c r="H258" s="7"/>
      <c r="I258" s="7"/>
    </row>
    <row r="259" spans="1:7" ht="12.75">
      <c r="A259" s="26">
        <v>40526</v>
      </c>
      <c r="C259" s="9">
        <f>A260-35</f>
        <v>15</v>
      </c>
      <c r="E259" s="10" t="s">
        <v>29</v>
      </c>
      <c r="G259" s="11" t="s">
        <v>5</v>
      </c>
    </row>
    <row r="260" spans="1:9" ht="12.75">
      <c r="A260" s="12">
        <f>INT(MOD(INT((A259-2)/7)+0.6,52+5/28))+1</f>
        <v>50</v>
      </c>
      <c r="C260" s="13" t="s">
        <v>13</v>
      </c>
      <c r="E260" s="14"/>
      <c r="G260" s="8">
        <v>40529</v>
      </c>
      <c r="I260" s="23"/>
    </row>
    <row r="261" spans="4:9" ht="76.5" customHeight="1">
      <c r="D261" s="17"/>
      <c r="E261" s="16" t="s">
        <v>113</v>
      </c>
      <c r="G261" s="16" t="s">
        <v>111</v>
      </c>
      <c r="I261" s="25"/>
    </row>
    <row r="262" spans="5:9" ht="12" customHeight="1">
      <c r="E262" s="6"/>
      <c r="G262" s="17"/>
      <c r="I262" s="7"/>
    </row>
    <row r="263" spans="3:8" s="18" customFormat="1" ht="12.75" customHeight="1">
      <c r="C263" s="18" t="s">
        <v>6</v>
      </c>
      <c r="E263" s="19" t="s">
        <v>118</v>
      </c>
      <c r="F263" s="21"/>
      <c r="G263" s="21"/>
      <c r="H263" s="20"/>
    </row>
    <row r="264" spans="1:9" ht="12.75">
      <c r="A264" s="7"/>
      <c r="B264" s="7"/>
      <c r="C264" s="7"/>
      <c r="D264" s="7"/>
      <c r="E264" s="7"/>
      <c r="F264" s="7"/>
      <c r="G264" s="7"/>
      <c r="H264" s="7"/>
      <c r="I264" s="7"/>
    </row>
    <row r="265" spans="1:7" ht="12.75">
      <c r="A265" s="26">
        <v>40522</v>
      </c>
      <c r="C265" s="9">
        <f>A266-35</f>
        <v>14</v>
      </c>
      <c r="E265" s="10" t="s">
        <v>73</v>
      </c>
      <c r="G265" s="11" t="s">
        <v>5</v>
      </c>
    </row>
    <row r="266" spans="1:9" ht="12.75">
      <c r="A266" s="12">
        <f>INT(MOD(INT((A265-2)/7)+0.6,52+5/28))+1</f>
        <v>49</v>
      </c>
      <c r="C266" s="13" t="s">
        <v>17</v>
      </c>
      <c r="E266" s="14"/>
      <c r="G266" s="8">
        <v>40529</v>
      </c>
      <c r="I266" s="23"/>
    </row>
    <row r="267" spans="4:9" ht="76.5" customHeight="1">
      <c r="D267" s="17"/>
      <c r="E267" s="16" t="s">
        <v>117</v>
      </c>
      <c r="G267" s="16" t="s">
        <v>115</v>
      </c>
      <c r="I267" s="25"/>
    </row>
    <row r="268" spans="5:9" ht="12" customHeight="1">
      <c r="E268" s="6" t="s">
        <v>114</v>
      </c>
      <c r="G268" s="17"/>
      <c r="I268" s="7"/>
    </row>
    <row r="269" spans="5:9" ht="12" customHeight="1">
      <c r="E269" s="6"/>
      <c r="G269" s="17"/>
      <c r="I269" s="7"/>
    </row>
    <row r="270" spans="1:7" ht="12.75">
      <c r="A270" s="26">
        <v>40519</v>
      </c>
      <c r="C270" s="9">
        <f>A271-35</f>
        <v>14</v>
      </c>
      <c r="E270" s="10" t="s">
        <v>20</v>
      </c>
      <c r="G270" s="11" t="s">
        <v>5</v>
      </c>
    </row>
    <row r="271" spans="1:9" ht="12.75">
      <c r="A271" s="12">
        <f>INT(MOD(INT((A270-2)/7)+0.6,52+5/28))+1</f>
        <v>49</v>
      </c>
      <c r="C271" s="13" t="s">
        <v>13</v>
      </c>
      <c r="E271" s="14"/>
      <c r="G271" s="8"/>
      <c r="I271" s="23"/>
    </row>
    <row r="272" spans="4:9" ht="76.5" customHeight="1">
      <c r="D272" s="17"/>
      <c r="E272" s="16" t="s">
        <v>98</v>
      </c>
      <c r="G272" s="16"/>
      <c r="I272" s="25"/>
    </row>
    <row r="273" spans="5:9" ht="12" customHeight="1">
      <c r="E273" s="6" t="s">
        <v>107</v>
      </c>
      <c r="G273" s="17"/>
      <c r="I273" s="7"/>
    </row>
    <row r="274" spans="5:9" ht="12" customHeight="1">
      <c r="E274" s="6"/>
      <c r="G274" s="17"/>
      <c r="I274" s="7"/>
    </row>
    <row r="275" spans="3:8" s="18" customFormat="1" ht="12.75" customHeight="1">
      <c r="C275" s="18" t="s">
        <v>6</v>
      </c>
      <c r="E275" s="19" t="s">
        <v>110</v>
      </c>
      <c r="F275" s="21"/>
      <c r="G275" s="21"/>
      <c r="H275" s="20"/>
    </row>
    <row r="276" ht="13.5" customHeight="1"/>
    <row r="277" spans="1:7" ht="12.75">
      <c r="A277" s="26">
        <v>40515</v>
      </c>
      <c r="C277" s="9">
        <f>A278-35</f>
        <v>13</v>
      </c>
      <c r="E277" s="10" t="s">
        <v>94</v>
      </c>
      <c r="G277" s="11" t="s">
        <v>5</v>
      </c>
    </row>
    <row r="278" spans="1:9" ht="12.75">
      <c r="A278" s="12">
        <f>INT(MOD(INT((A277-2)/7)+0.6,52+5/28))+1</f>
        <v>48</v>
      </c>
      <c r="C278" s="13" t="s">
        <v>18</v>
      </c>
      <c r="E278" s="14"/>
      <c r="G278" s="8"/>
      <c r="I278" s="23"/>
    </row>
    <row r="279" spans="4:9" ht="76.5" customHeight="1">
      <c r="D279" s="17"/>
      <c r="E279" s="16" t="s">
        <v>109</v>
      </c>
      <c r="G279" s="16"/>
      <c r="I279" s="25"/>
    </row>
    <row r="280" spans="5:9" ht="12" customHeight="1">
      <c r="E280" s="6"/>
      <c r="G280" s="17"/>
      <c r="I280" s="7"/>
    </row>
    <row r="281" spans="3:8" s="18" customFormat="1" ht="21.75" customHeight="1">
      <c r="C281" s="18" t="s">
        <v>6</v>
      </c>
      <c r="E281" s="41" t="s">
        <v>108</v>
      </c>
      <c r="F281" s="42"/>
      <c r="G281" s="43"/>
      <c r="H281" s="20"/>
    </row>
    <row r="283" spans="1:7" ht="12.75">
      <c r="A283" s="26">
        <v>40512</v>
      </c>
      <c r="C283" s="9">
        <f>A284-35</f>
        <v>13</v>
      </c>
      <c r="E283" s="10" t="s">
        <v>103</v>
      </c>
      <c r="G283" s="11" t="s">
        <v>5</v>
      </c>
    </row>
    <row r="284" spans="1:9" ht="12.75">
      <c r="A284" s="12">
        <f>INT(MOD(INT((A283-2)/7)+0.6,52+5/28))+1</f>
        <v>48</v>
      </c>
      <c r="C284" s="13" t="s">
        <v>13</v>
      </c>
      <c r="E284" s="14"/>
      <c r="G284" s="8"/>
      <c r="I284" s="23"/>
    </row>
    <row r="285" spans="4:9" ht="76.5" customHeight="1">
      <c r="D285" s="17"/>
      <c r="E285" s="16" t="s">
        <v>112</v>
      </c>
      <c r="G285" s="16"/>
      <c r="I285" s="25"/>
    </row>
    <row r="286" spans="5:9" ht="12" customHeight="1">
      <c r="E286" s="6"/>
      <c r="G286" s="17"/>
      <c r="I286" s="7"/>
    </row>
    <row r="287" spans="1:7" ht="12.75">
      <c r="A287" s="26">
        <v>40508</v>
      </c>
      <c r="C287" s="9">
        <f>A288-35</f>
        <v>12</v>
      </c>
      <c r="E287" s="10" t="s">
        <v>22</v>
      </c>
      <c r="G287" s="11" t="s">
        <v>5</v>
      </c>
    </row>
    <row r="288" spans="1:9" ht="12.75">
      <c r="A288" s="12">
        <f>INT(MOD(INT((A287-2)/7)+0.6,52+5/28))+1</f>
        <v>47</v>
      </c>
      <c r="C288" s="13" t="s">
        <v>17</v>
      </c>
      <c r="E288" s="14"/>
      <c r="G288" s="8">
        <v>40512</v>
      </c>
      <c r="I288" s="23"/>
    </row>
    <row r="289" spans="4:9" ht="76.5" customHeight="1">
      <c r="D289" s="17"/>
      <c r="E289" s="16" t="s">
        <v>105</v>
      </c>
      <c r="G289" s="16" t="s">
        <v>106</v>
      </c>
      <c r="I289" s="25"/>
    </row>
    <row r="290" spans="5:9" ht="12" customHeight="1">
      <c r="E290" s="6"/>
      <c r="G290" s="17"/>
      <c r="I290" s="7"/>
    </row>
    <row r="291" spans="3:8" s="18" customFormat="1" ht="12.75" customHeight="1">
      <c r="C291" s="18" t="s">
        <v>6</v>
      </c>
      <c r="E291" s="19" t="s">
        <v>104</v>
      </c>
      <c r="F291" s="21"/>
      <c r="G291" s="21"/>
      <c r="H291" s="20"/>
    </row>
    <row r="293" spans="1:7" ht="12.75">
      <c r="A293" s="26">
        <v>40505</v>
      </c>
      <c r="C293" s="9">
        <f>A294-35</f>
        <v>12</v>
      </c>
      <c r="E293" s="10" t="s">
        <v>94</v>
      </c>
      <c r="G293" s="11" t="s">
        <v>5</v>
      </c>
    </row>
    <row r="294" spans="1:9" ht="12.75">
      <c r="A294" s="12">
        <f>INT(MOD(INT((A293-2)/7)+0.6,52+5/28))+1</f>
        <v>47</v>
      </c>
      <c r="C294" s="13" t="s">
        <v>13</v>
      </c>
      <c r="E294" s="14"/>
      <c r="G294" s="8">
        <v>40508</v>
      </c>
      <c r="I294" s="23"/>
    </row>
    <row r="295" spans="4:9" ht="76.5" customHeight="1">
      <c r="D295" s="17"/>
      <c r="E295" s="16" t="s">
        <v>100</v>
      </c>
      <c r="G295" s="16" t="s">
        <v>97</v>
      </c>
      <c r="I295" s="25"/>
    </row>
    <row r="296" spans="5:9" ht="12" customHeight="1">
      <c r="E296" s="6"/>
      <c r="G296" s="17"/>
      <c r="I296" s="7"/>
    </row>
    <row r="297" spans="3:8" s="18" customFormat="1" ht="12.75" customHeight="1">
      <c r="C297" s="18" t="s">
        <v>6</v>
      </c>
      <c r="E297" s="19" t="s">
        <v>96</v>
      </c>
      <c r="F297" s="21"/>
      <c r="G297" s="21"/>
      <c r="H297" s="20"/>
    </row>
    <row r="299" spans="1:7" ht="12.75">
      <c r="A299" s="26">
        <v>40501</v>
      </c>
      <c r="C299" s="9">
        <f>A300-35</f>
        <v>11</v>
      </c>
      <c r="E299" s="10" t="s">
        <v>25</v>
      </c>
      <c r="G299" s="11" t="s">
        <v>5</v>
      </c>
    </row>
    <row r="300" spans="1:9" ht="12.75">
      <c r="A300" s="12">
        <f>INT(MOD(INT((A299-2)/7)+0.6,52+5/28))+1</f>
        <v>46</v>
      </c>
      <c r="C300" s="13" t="s">
        <v>18</v>
      </c>
      <c r="E300" s="14"/>
      <c r="G300" s="8"/>
      <c r="I300" s="23"/>
    </row>
    <row r="301" spans="4:9" ht="76.5" customHeight="1">
      <c r="D301" s="17"/>
      <c r="E301" s="16" t="s">
        <v>99</v>
      </c>
      <c r="G301" s="16"/>
      <c r="I301" s="25"/>
    </row>
    <row r="302" ht="12.75">
      <c r="E302" s="6"/>
    </row>
    <row r="303" spans="3:8" s="18" customFormat="1" ht="12.75" customHeight="1">
      <c r="C303" s="18" t="s">
        <v>6</v>
      </c>
      <c r="E303" s="19" t="s">
        <v>95</v>
      </c>
      <c r="F303" s="21"/>
      <c r="G303" s="21"/>
      <c r="H303" s="20"/>
    </row>
    <row r="305" spans="1:7" ht="12.75">
      <c r="A305" s="26">
        <v>40498</v>
      </c>
      <c r="C305" s="9">
        <f>A306-35</f>
        <v>11</v>
      </c>
      <c r="E305" s="10" t="s">
        <v>15</v>
      </c>
      <c r="G305" s="11" t="s">
        <v>5</v>
      </c>
    </row>
    <row r="306" spans="1:9" ht="12.75">
      <c r="A306" s="12">
        <f>INT(MOD(INT((A305-2)/7)+0.6,52+5/28))+1</f>
        <v>46</v>
      </c>
      <c r="C306" s="13" t="s">
        <v>17</v>
      </c>
      <c r="E306" s="14"/>
      <c r="G306" s="8"/>
      <c r="I306" s="23"/>
    </row>
    <row r="307" spans="4:9" ht="76.5" customHeight="1">
      <c r="D307" s="17"/>
      <c r="E307" s="31" t="s">
        <v>83</v>
      </c>
      <c r="G307" s="16"/>
      <c r="I307" s="25"/>
    </row>
    <row r="309" spans="3:8" s="18" customFormat="1" ht="12.75" customHeight="1">
      <c r="C309" s="18" t="s">
        <v>6</v>
      </c>
      <c r="E309" s="19" t="s">
        <v>82</v>
      </c>
      <c r="F309" s="21"/>
      <c r="G309" s="21"/>
      <c r="H309" s="20"/>
    </row>
    <row r="311" spans="1:7" ht="12.75">
      <c r="A311" s="26">
        <v>40498</v>
      </c>
      <c r="C311" s="9">
        <f>A312-35</f>
        <v>11</v>
      </c>
      <c r="E311" s="10" t="s">
        <v>85</v>
      </c>
      <c r="G311" s="11" t="s">
        <v>5</v>
      </c>
    </row>
    <row r="312" spans="1:9" ht="12.75">
      <c r="A312" s="12">
        <f>INT(MOD(INT((A311-2)/7)+0.6,52+5/28))+1</f>
        <v>46</v>
      </c>
      <c r="C312" s="13" t="s">
        <v>13</v>
      </c>
      <c r="E312" s="14"/>
      <c r="G312" s="8">
        <v>40501</v>
      </c>
      <c r="I312" s="23"/>
    </row>
    <row r="313" spans="4:9" ht="76.5" customHeight="1">
      <c r="D313" s="17"/>
      <c r="E313" s="16" t="s">
        <v>86</v>
      </c>
      <c r="G313" s="16" t="s">
        <v>84</v>
      </c>
      <c r="I313" s="25"/>
    </row>
    <row r="314" ht="12.75">
      <c r="E314" s="6" t="s">
        <v>69</v>
      </c>
    </row>
    <row r="315" ht="12.75">
      <c r="E315" s="6"/>
    </row>
    <row r="316" spans="3:8" s="18" customFormat="1" ht="12.75" customHeight="1">
      <c r="C316" s="18" t="s">
        <v>6</v>
      </c>
      <c r="E316" s="19" t="s">
        <v>82</v>
      </c>
      <c r="F316" s="21"/>
      <c r="G316" s="21"/>
      <c r="H316" s="20"/>
    </row>
    <row r="318" spans="1:7" ht="12.75">
      <c r="A318" s="26">
        <v>40494</v>
      </c>
      <c r="C318" s="9">
        <f>A319-35</f>
        <v>10</v>
      </c>
      <c r="E318" s="10" t="s">
        <v>27</v>
      </c>
      <c r="G318" s="11" t="s">
        <v>5</v>
      </c>
    </row>
    <row r="319" spans="1:9" ht="12.75">
      <c r="A319" s="12">
        <f>INT(MOD(INT((A318-2)/7)+0.6,52+5/28))+1</f>
        <v>45</v>
      </c>
      <c r="C319" s="13" t="s">
        <v>17</v>
      </c>
      <c r="E319" s="14"/>
      <c r="G319" s="8">
        <v>40498</v>
      </c>
      <c r="I319" s="23"/>
    </row>
    <row r="320" spans="4:9" ht="76.5" customHeight="1">
      <c r="D320" s="17"/>
      <c r="E320" s="16" t="s">
        <v>80</v>
      </c>
      <c r="G320" s="16" t="s">
        <v>78</v>
      </c>
      <c r="I320" s="25"/>
    </row>
    <row r="321" ht="12.75">
      <c r="E321" s="6"/>
    </row>
    <row r="322" spans="3:8" s="18" customFormat="1" ht="12.75" customHeight="1">
      <c r="C322" s="18" t="s">
        <v>6</v>
      </c>
      <c r="E322" s="19" t="s">
        <v>53</v>
      </c>
      <c r="F322" s="21"/>
      <c r="G322" s="21"/>
      <c r="H322" s="20"/>
    </row>
    <row r="324" spans="1:9" ht="12.75">
      <c r="A324" s="26">
        <v>40491</v>
      </c>
      <c r="C324" s="9">
        <f>A325-35</f>
        <v>10</v>
      </c>
      <c r="E324" s="10" t="s">
        <v>57</v>
      </c>
      <c r="G324" s="11" t="s">
        <v>5</v>
      </c>
      <c r="I324" s="30"/>
    </row>
    <row r="325" spans="1:9" ht="12.75">
      <c r="A325" s="12">
        <f>INT(MOD(INT((A324-2)/7)+0.6,52+5/28))+1</f>
        <v>45</v>
      </c>
      <c r="C325" s="13" t="s">
        <v>13</v>
      </c>
      <c r="E325" s="14"/>
      <c r="G325" s="8">
        <v>40498</v>
      </c>
      <c r="I325" s="23"/>
    </row>
    <row r="326" spans="4:9" ht="76.5" customHeight="1">
      <c r="D326" s="17"/>
      <c r="E326" s="16" t="s">
        <v>77</v>
      </c>
      <c r="G326" s="16" t="s">
        <v>16</v>
      </c>
      <c r="I326" s="25"/>
    </row>
    <row r="327" ht="12.75">
      <c r="E327" s="6" t="s">
        <v>79</v>
      </c>
    </row>
    <row r="329" spans="3:8" s="18" customFormat="1" ht="12.75" customHeight="1">
      <c r="C329" s="18" t="s">
        <v>6</v>
      </c>
      <c r="E329" s="19" t="s">
        <v>81</v>
      </c>
      <c r="F329" s="21"/>
      <c r="G329" s="21"/>
      <c r="H329" s="20"/>
    </row>
    <row r="331" spans="1:9" ht="12.75">
      <c r="A331" s="26">
        <v>40487</v>
      </c>
      <c r="C331" s="9">
        <f>A332-35</f>
        <v>9</v>
      </c>
      <c r="E331" s="10" t="s">
        <v>24</v>
      </c>
      <c r="G331" s="11" t="s">
        <v>5</v>
      </c>
      <c r="I331" s="11" t="s">
        <v>5</v>
      </c>
    </row>
    <row r="332" spans="1:9" ht="12.75">
      <c r="A332" s="12">
        <f>INT(MOD(INT((A331-2)/7)+0.6,52+5/28))+1</f>
        <v>44</v>
      </c>
      <c r="C332" s="13" t="s">
        <v>18</v>
      </c>
      <c r="E332" s="14"/>
      <c r="G332" s="8">
        <v>40491</v>
      </c>
      <c r="I332" s="8">
        <v>40491</v>
      </c>
    </row>
    <row r="333" spans="4:9" ht="76.5" customHeight="1">
      <c r="D333" s="17"/>
      <c r="E333" s="16" t="s">
        <v>76</v>
      </c>
      <c r="G333" s="15" t="s">
        <v>72</v>
      </c>
      <c r="I333" s="16" t="s">
        <v>74</v>
      </c>
    </row>
    <row r="335" spans="3:8" s="18" customFormat="1" ht="12.75" customHeight="1">
      <c r="C335" s="18" t="s">
        <v>6</v>
      </c>
      <c r="E335" s="19" t="s">
        <v>75</v>
      </c>
      <c r="F335" s="21"/>
      <c r="G335" s="21"/>
      <c r="H335" s="20"/>
    </row>
    <row r="336" ht="13.5" thickBot="1"/>
    <row r="337" spans="1:18" ht="13.5" thickBot="1">
      <c r="A337" s="38" t="s">
        <v>10</v>
      </c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9" spans="1:7" ht="12.75">
      <c r="A339" s="8">
        <v>40473</v>
      </c>
      <c r="C339" s="9">
        <f>A340-35</f>
        <v>7</v>
      </c>
      <c r="E339" s="10" t="s">
        <v>26</v>
      </c>
      <c r="G339" s="11" t="s">
        <v>5</v>
      </c>
    </row>
    <row r="340" spans="1:9" ht="12.75">
      <c r="A340" s="12">
        <f>INT(MOD(INT((A339-2)/7)+0.6,52+5/28))+1</f>
        <v>42</v>
      </c>
      <c r="C340" s="13" t="s">
        <v>17</v>
      </c>
      <c r="E340" s="14"/>
      <c r="G340" s="8">
        <v>40487</v>
      </c>
      <c r="I340" s="23"/>
    </row>
    <row r="341" spans="5:9" ht="76.5" customHeight="1">
      <c r="E341" s="16" t="s">
        <v>70</v>
      </c>
      <c r="G341" s="16" t="s">
        <v>67</v>
      </c>
      <c r="I341" s="25"/>
    </row>
    <row r="342" spans="5:9" ht="12.75">
      <c r="E342" s="22"/>
      <c r="I342" s="7"/>
    </row>
    <row r="343" spans="3:8" s="18" customFormat="1" ht="12.75" customHeight="1">
      <c r="C343" s="18" t="s">
        <v>6</v>
      </c>
      <c r="E343" s="19" t="s">
        <v>71</v>
      </c>
      <c r="F343" s="21"/>
      <c r="G343" s="21"/>
      <c r="H343" s="20"/>
    </row>
    <row r="345" spans="1:7" ht="12.75">
      <c r="A345" s="8">
        <v>40470</v>
      </c>
      <c r="C345" s="9">
        <f>A346-35</f>
        <v>7</v>
      </c>
      <c r="E345" s="10" t="s">
        <v>20</v>
      </c>
      <c r="G345" s="11" t="s">
        <v>5</v>
      </c>
    </row>
    <row r="346" spans="1:9" ht="12.75">
      <c r="A346" s="12">
        <f>INT(MOD(INT((A345-2)/7)+0.6,52+5/28))+1</f>
        <v>42</v>
      </c>
      <c r="C346" s="13" t="s">
        <v>13</v>
      </c>
      <c r="E346" s="14"/>
      <c r="G346" s="8"/>
      <c r="I346" s="23"/>
    </row>
    <row r="347" spans="5:9" ht="76.5" customHeight="1">
      <c r="E347" s="16" t="s">
        <v>87</v>
      </c>
      <c r="G347" s="16"/>
      <c r="I347" s="25"/>
    </row>
    <row r="348" spans="5:9" ht="12.75">
      <c r="E348" s="22" t="s">
        <v>63</v>
      </c>
      <c r="I348" s="7"/>
    </row>
    <row r="349" spans="5:9" ht="12.75">
      <c r="E349" s="22"/>
      <c r="I349" s="7"/>
    </row>
    <row r="350" spans="3:8" s="18" customFormat="1" ht="12.75" customHeight="1">
      <c r="C350" s="18" t="s">
        <v>6</v>
      </c>
      <c r="E350" s="19" t="s">
        <v>68</v>
      </c>
      <c r="F350" s="21"/>
      <c r="G350" s="21"/>
      <c r="H350" s="20"/>
    </row>
    <row r="352" spans="1:7" ht="12.75">
      <c r="A352" s="8">
        <v>40466</v>
      </c>
      <c r="C352" s="9">
        <f>A353-35</f>
        <v>6</v>
      </c>
      <c r="E352" s="10" t="s">
        <v>61</v>
      </c>
      <c r="G352" s="11" t="s">
        <v>5</v>
      </c>
    </row>
    <row r="353" spans="1:9" ht="12.75">
      <c r="A353" s="12">
        <f>INT(MOD(INT((A352-2)/7)+0.6,52+5/28))+1</f>
        <v>41</v>
      </c>
      <c r="C353" s="13" t="s">
        <v>18</v>
      </c>
      <c r="E353" s="14"/>
      <c r="G353" s="8">
        <v>40473</v>
      </c>
      <c r="I353" s="23"/>
    </row>
    <row r="354" spans="5:9" ht="76.5" customHeight="1">
      <c r="E354" s="16" t="s">
        <v>66</v>
      </c>
      <c r="G354" s="16" t="s">
        <v>67</v>
      </c>
      <c r="I354" s="25"/>
    </row>
    <row r="355" spans="5:9" ht="12.75">
      <c r="E355" s="22"/>
      <c r="I355" s="7"/>
    </row>
    <row r="356" spans="3:8" s="18" customFormat="1" ht="12.75" customHeight="1">
      <c r="C356" s="18" t="s">
        <v>6</v>
      </c>
      <c r="E356" s="19" t="s">
        <v>65</v>
      </c>
      <c r="F356" s="21"/>
      <c r="G356" s="21"/>
      <c r="H356" s="20"/>
    </row>
    <row r="358" spans="1:7" ht="12.75">
      <c r="A358" s="8">
        <v>40463</v>
      </c>
      <c r="C358" s="9">
        <f>A359-35</f>
        <v>6</v>
      </c>
      <c r="E358" s="10" t="s">
        <v>20</v>
      </c>
      <c r="G358" s="11" t="s">
        <v>5</v>
      </c>
    </row>
    <row r="359" spans="1:9" ht="12.75">
      <c r="A359" s="12">
        <f>INT(MOD(INT((A358-2)/7)+0.6,52+5/28))+1</f>
        <v>41</v>
      </c>
      <c r="C359" s="13" t="s">
        <v>13</v>
      </c>
      <c r="E359" s="14"/>
      <c r="G359" s="8"/>
      <c r="I359" s="23"/>
    </row>
    <row r="360" spans="5:9" ht="76.5" customHeight="1">
      <c r="E360" s="16" t="s">
        <v>88</v>
      </c>
      <c r="G360" s="16"/>
      <c r="I360" s="25"/>
    </row>
    <row r="361" spans="5:9" ht="12.75">
      <c r="E361" s="22" t="s">
        <v>64</v>
      </c>
      <c r="I361" s="7"/>
    </row>
    <row r="362" spans="5:9" ht="12.75">
      <c r="E362" s="22"/>
      <c r="I362" s="7"/>
    </row>
    <row r="363" spans="3:8" s="18" customFormat="1" ht="12.75" customHeight="1">
      <c r="C363" s="18" t="s">
        <v>6</v>
      </c>
      <c r="E363" s="19" t="s">
        <v>60</v>
      </c>
      <c r="F363" s="21"/>
      <c r="G363" s="21"/>
      <c r="H363" s="20"/>
    </row>
    <row r="365" spans="1:7" ht="12.75">
      <c r="A365" s="8">
        <v>40459</v>
      </c>
      <c r="C365" s="9">
        <f>A366-35</f>
        <v>5</v>
      </c>
      <c r="E365" s="10" t="s">
        <v>23</v>
      </c>
      <c r="G365" s="11" t="s">
        <v>5</v>
      </c>
    </row>
    <row r="366" spans="1:9" ht="12.75">
      <c r="A366" s="12">
        <f>INT(MOD(INT((A365-2)/7)+0.6,52+5/28))+1</f>
        <v>40</v>
      </c>
      <c r="C366" s="13" t="s">
        <v>17</v>
      </c>
      <c r="E366" s="14"/>
      <c r="G366" s="8">
        <v>40466</v>
      </c>
      <c r="I366" s="23"/>
    </row>
    <row r="367" spans="5:9" ht="76.5" customHeight="1">
      <c r="E367" s="16" t="s">
        <v>59</v>
      </c>
      <c r="G367" s="16" t="s">
        <v>62</v>
      </c>
      <c r="I367" s="25"/>
    </row>
    <row r="368" spans="5:9" ht="12.75">
      <c r="E368" s="22"/>
      <c r="I368" s="7"/>
    </row>
    <row r="369" spans="3:8" s="18" customFormat="1" ht="12.75" customHeight="1">
      <c r="C369" s="18" t="s">
        <v>6</v>
      </c>
      <c r="E369" s="19" t="s">
        <v>58</v>
      </c>
      <c r="F369" s="21"/>
      <c r="G369" s="21"/>
      <c r="H369" s="20"/>
    </row>
    <row r="371" spans="1:7" ht="12.75">
      <c r="A371" s="8">
        <v>40456</v>
      </c>
      <c r="C371" s="9">
        <f>A372-35</f>
        <v>5</v>
      </c>
      <c r="E371" s="10" t="s">
        <v>20</v>
      </c>
      <c r="G371" s="11" t="s">
        <v>5</v>
      </c>
    </row>
    <row r="372" spans="1:9" ht="12.75">
      <c r="A372" s="12">
        <f>INT(MOD(INT((A371-2)/7)+0.6,52+5/28))+1</f>
        <v>40</v>
      </c>
      <c r="C372" s="13" t="s">
        <v>13</v>
      </c>
      <c r="E372" s="14"/>
      <c r="G372" s="8"/>
      <c r="I372" s="23"/>
    </row>
    <row r="373" spans="5:7" ht="76.5" customHeight="1">
      <c r="E373" s="16" t="s">
        <v>89</v>
      </c>
      <c r="G373" s="16"/>
    </row>
    <row r="374" spans="5:9" ht="12.75">
      <c r="E374" s="6" t="s">
        <v>49</v>
      </c>
      <c r="I374" s="7"/>
    </row>
    <row r="375" spans="5:9" ht="12.75">
      <c r="E375" s="22"/>
      <c r="I375" s="7"/>
    </row>
    <row r="376" spans="3:8" s="18" customFormat="1" ht="12.75" customHeight="1">
      <c r="C376" s="18" t="s">
        <v>6</v>
      </c>
      <c r="E376" s="19" t="s">
        <v>56</v>
      </c>
      <c r="F376" s="21"/>
      <c r="G376" s="21"/>
      <c r="H376" s="20"/>
    </row>
    <row r="378" spans="1:9" ht="12.75">
      <c r="A378" s="8">
        <v>40452</v>
      </c>
      <c r="C378" s="9">
        <f>A379-35</f>
        <v>4</v>
      </c>
      <c r="E378" s="10" t="s">
        <v>25</v>
      </c>
      <c r="G378" s="11" t="s">
        <v>5</v>
      </c>
      <c r="I378" s="11" t="s">
        <v>5</v>
      </c>
    </row>
    <row r="379" spans="1:9" ht="12.75">
      <c r="A379" s="12">
        <f>INT(MOD(INT((A378-2)/7)+0.6,52+5/28))+1</f>
        <v>39</v>
      </c>
      <c r="C379" s="13" t="s">
        <v>18</v>
      </c>
      <c r="E379" s="14"/>
      <c r="G379" s="8">
        <v>40459</v>
      </c>
      <c r="I379" s="8">
        <v>40459</v>
      </c>
    </row>
    <row r="380" spans="5:9" ht="76.5" customHeight="1">
      <c r="E380" s="16" t="s">
        <v>52</v>
      </c>
      <c r="G380" s="16" t="s">
        <v>55</v>
      </c>
      <c r="I380" s="16" t="s">
        <v>54</v>
      </c>
    </row>
    <row r="381" spans="5:9" ht="12.75">
      <c r="E381" s="22"/>
      <c r="I381" s="7"/>
    </row>
    <row r="382" spans="3:8" s="18" customFormat="1" ht="12.75" customHeight="1">
      <c r="C382" s="18" t="s">
        <v>6</v>
      </c>
      <c r="E382" s="19" t="s">
        <v>53</v>
      </c>
      <c r="F382" s="21"/>
      <c r="G382" s="21"/>
      <c r="H382" s="20"/>
    </row>
    <row r="383" ht="12.75">
      <c r="E383" s="6"/>
    </row>
    <row r="384" spans="1:9" ht="12.75">
      <c r="A384" s="8">
        <v>40449</v>
      </c>
      <c r="C384" s="9">
        <f>A385-35</f>
        <v>4</v>
      </c>
      <c r="E384" s="10" t="s">
        <v>20</v>
      </c>
      <c r="G384" s="11" t="s">
        <v>5</v>
      </c>
      <c r="I384" s="7"/>
    </row>
    <row r="385" spans="1:9" ht="12.75">
      <c r="A385" s="12">
        <f>INT(MOD(INT((A384-2)/7)+0.6,52+5/28))+1</f>
        <v>39</v>
      </c>
      <c r="C385" s="13" t="s">
        <v>13</v>
      </c>
      <c r="E385" s="14"/>
      <c r="G385" s="8"/>
      <c r="I385" s="23"/>
    </row>
    <row r="386" spans="5:9" ht="76.5" customHeight="1">
      <c r="E386" s="16" t="s">
        <v>90</v>
      </c>
      <c r="G386" s="16"/>
      <c r="I386" s="25"/>
    </row>
    <row r="387" spans="5:9" ht="12.75">
      <c r="E387" s="6" t="s">
        <v>48</v>
      </c>
      <c r="I387" s="7"/>
    </row>
    <row r="388" ht="12.75">
      <c r="E388" s="6" t="s">
        <v>28</v>
      </c>
    </row>
    <row r="389" ht="12.75">
      <c r="E389" s="6"/>
    </row>
    <row r="390" spans="1:7" ht="12.75">
      <c r="A390" s="8">
        <v>40445</v>
      </c>
      <c r="C390" s="9">
        <f>A391-35</f>
        <v>3</v>
      </c>
      <c r="E390" s="10" t="s">
        <v>21</v>
      </c>
      <c r="G390" s="11" t="s">
        <v>5</v>
      </c>
    </row>
    <row r="391" spans="1:9" ht="12.75">
      <c r="A391" s="12">
        <f>INT(MOD(INT((A390-2)/7)+0.6,52+5/28))+1</f>
        <v>38</v>
      </c>
      <c r="C391" s="13" t="s">
        <v>17</v>
      </c>
      <c r="E391" s="14"/>
      <c r="G391" s="8">
        <v>40452</v>
      </c>
      <c r="I391" s="23"/>
    </row>
    <row r="392" spans="4:9" ht="76.5" customHeight="1">
      <c r="D392" s="17"/>
      <c r="E392" s="16" t="s">
        <v>51</v>
      </c>
      <c r="G392" s="16" t="s">
        <v>44</v>
      </c>
      <c r="I392" s="25"/>
    </row>
    <row r="393" spans="5:9" ht="12.75">
      <c r="E393" s="22"/>
      <c r="I393" s="7"/>
    </row>
    <row r="394" spans="1:7" ht="12.75">
      <c r="A394" s="8">
        <v>40442</v>
      </c>
      <c r="C394" s="9">
        <f>A395-35</f>
        <v>3</v>
      </c>
      <c r="E394" s="10" t="s">
        <v>50</v>
      </c>
      <c r="G394" s="11" t="s">
        <v>5</v>
      </c>
    </row>
    <row r="395" spans="1:9" ht="12.75">
      <c r="A395" s="12">
        <f>INT(MOD(INT((A394-2)/7)+0.6,52+5/28))+1</f>
        <v>38</v>
      </c>
      <c r="C395" s="13" t="s">
        <v>13</v>
      </c>
      <c r="E395" s="14"/>
      <c r="G395" s="8"/>
      <c r="I395" s="23"/>
    </row>
    <row r="396" spans="4:9" ht="76.5" customHeight="1">
      <c r="D396" s="17"/>
      <c r="E396" s="16" t="s">
        <v>91</v>
      </c>
      <c r="G396" s="16"/>
      <c r="I396" s="25"/>
    </row>
    <row r="397" ht="12.75">
      <c r="E397" s="6" t="s">
        <v>47</v>
      </c>
    </row>
    <row r="398" spans="5:9" ht="12.75">
      <c r="E398" s="6"/>
      <c r="I398" s="7"/>
    </row>
    <row r="399" spans="1:7" ht="12.75">
      <c r="A399" s="8">
        <v>40438</v>
      </c>
      <c r="C399" s="9">
        <f>A400-35</f>
        <v>2</v>
      </c>
      <c r="E399" s="10" t="s">
        <v>33</v>
      </c>
      <c r="G399" s="11" t="s">
        <v>5</v>
      </c>
    </row>
    <row r="400" spans="1:9" ht="12.75">
      <c r="A400" s="12">
        <f>INT(MOD(INT((A399-2)/7)+0.6,52+5/28))+1</f>
        <v>37</v>
      </c>
      <c r="C400" s="13" t="s">
        <v>18</v>
      </c>
      <c r="E400" s="14"/>
      <c r="G400" s="8"/>
      <c r="I400" s="23"/>
    </row>
    <row r="401" spans="5:7" ht="76.5" customHeight="1">
      <c r="E401" s="16" t="s">
        <v>45</v>
      </c>
      <c r="G401" s="16"/>
    </row>
    <row r="402" spans="5:9" ht="12.75">
      <c r="E402" s="22"/>
      <c r="I402" s="7"/>
    </row>
    <row r="403" spans="1:7" ht="12.75">
      <c r="A403" s="8">
        <v>40435</v>
      </c>
      <c r="C403" s="9">
        <f>A404-35</f>
        <v>2</v>
      </c>
      <c r="E403" s="10" t="s">
        <v>20</v>
      </c>
      <c r="G403" s="11" t="s">
        <v>5</v>
      </c>
    </row>
    <row r="404" spans="1:9" ht="12.75">
      <c r="A404" s="12">
        <f>INT(MOD(INT((A403-2)/7)+0.6,52+5/28))+1</f>
        <v>37</v>
      </c>
      <c r="C404" s="13" t="s">
        <v>13</v>
      </c>
      <c r="E404" s="14"/>
      <c r="G404" s="8"/>
      <c r="I404" s="23"/>
    </row>
    <row r="405" spans="5:7" ht="76.5" customHeight="1">
      <c r="E405" s="16" t="s">
        <v>92</v>
      </c>
      <c r="G405" s="16"/>
    </row>
    <row r="406" ht="12.75">
      <c r="E406" s="6" t="s">
        <v>42</v>
      </c>
    </row>
    <row r="407" spans="5:9" ht="12.75">
      <c r="E407" s="6"/>
      <c r="I407" s="7"/>
    </row>
    <row r="408" spans="1:9" ht="12.75">
      <c r="A408" s="8">
        <v>40431</v>
      </c>
      <c r="C408" s="9">
        <f>A409-35</f>
        <v>1</v>
      </c>
      <c r="E408" s="10" t="s">
        <v>24</v>
      </c>
      <c r="G408" s="11" t="s">
        <v>5</v>
      </c>
      <c r="I408" s="7"/>
    </row>
    <row r="409" spans="1:9" ht="12.75">
      <c r="A409" s="12">
        <f>INT(MOD(INT((A408-2)/7)+0.6,52+5/28))+1</f>
        <v>36</v>
      </c>
      <c r="C409" s="13" t="s">
        <v>17</v>
      </c>
      <c r="E409" s="14"/>
      <c r="G409" s="8">
        <v>40445</v>
      </c>
      <c r="I409" s="23"/>
    </row>
    <row r="410" spans="5:7" ht="76.5" customHeight="1">
      <c r="E410" s="16" t="s">
        <v>43</v>
      </c>
      <c r="G410" s="16" t="s">
        <v>41</v>
      </c>
    </row>
    <row r="411" spans="5:9" ht="12.75">
      <c r="E411" s="22" t="s">
        <v>46</v>
      </c>
      <c r="I411" s="7"/>
    </row>
    <row r="412" spans="5:9" ht="12.75">
      <c r="E412" s="22"/>
      <c r="I412" s="7"/>
    </row>
    <row r="413" spans="1:7" ht="12.75">
      <c r="A413" s="8">
        <v>40428</v>
      </c>
      <c r="C413" s="9">
        <f>A414-35</f>
        <v>1</v>
      </c>
      <c r="E413" s="10" t="s">
        <v>20</v>
      </c>
      <c r="G413" s="11" t="s">
        <v>5</v>
      </c>
    </row>
    <row r="414" spans="1:9" ht="12.75">
      <c r="A414" s="12">
        <f>INT(MOD(INT((A413-2)/7)+0.6,52+5/28))+1</f>
        <v>36</v>
      </c>
      <c r="C414" s="13" t="s">
        <v>13</v>
      </c>
      <c r="E414" s="14"/>
      <c r="G414" s="8">
        <v>40431</v>
      </c>
      <c r="I414" s="23"/>
    </row>
    <row r="415" spans="5:7" ht="76.5" customHeight="1">
      <c r="E415" s="16" t="s">
        <v>93</v>
      </c>
      <c r="G415" s="16" t="s">
        <v>39</v>
      </c>
    </row>
    <row r="416" spans="5:9" ht="12.75">
      <c r="E416" s="22" t="s">
        <v>40</v>
      </c>
      <c r="I416" s="7"/>
    </row>
    <row r="417" ht="12.75">
      <c r="E417" s="22" t="s">
        <v>0</v>
      </c>
    </row>
    <row r="418" spans="5:9" ht="12.75">
      <c r="E418" s="6" t="s">
        <v>36</v>
      </c>
      <c r="I418" s="7"/>
    </row>
    <row r="419" spans="5:9" ht="12.75">
      <c r="E419" s="6" t="s">
        <v>1</v>
      </c>
      <c r="I419" s="7"/>
    </row>
    <row r="421" spans="3:8" s="18" customFormat="1" ht="12.75" customHeight="1">
      <c r="C421" s="18" t="s">
        <v>6</v>
      </c>
      <c r="E421" s="19" t="s">
        <v>38</v>
      </c>
      <c r="F421" s="21"/>
      <c r="G421" s="21"/>
      <c r="H421" s="20"/>
    </row>
    <row r="422" ht="13.5" thickBot="1"/>
    <row r="423" spans="1:18" ht="13.5" thickBot="1">
      <c r="A423" s="38" t="s">
        <v>35</v>
      </c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ht="12.75">
      <c r="E424" s="6"/>
    </row>
  </sheetData>
  <sheetProtection/>
  <mergeCells count="19">
    <mergeCell ref="A337:I337"/>
    <mergeCell ref="A423:I423"/>
    <mergeCell ref="E3:I3"/>
    <mergeCell ref="A5:I5"/>
    <mergeCell ref="A7:I7"/>
    <mergeCell ref="A90:I90"/>
    <mergeCell ref="A174:I174"/>
    <mergeCell ref="A251:I251"/>
    <mergeCell ref="E281:G281"/>
    <mergeCell ref="E257:G257"/>
    <mergeCell ref="E205:G205"/>
    <mergeCell ref="E186:G186"/>
    <mergeCell ref="E150:I150"/>
    <mergeCell ref="J7:R7"/>
    <mergeCell ref="J423:R423"/>
    <mergeCell ref="J337:R337"/>
    <mergeCell ref="J251:R251"/>
    <mergeCell ref="J174:R174"/>
    <mergeCell ref="J90:R90"/>
  </mergeCells>
  <hyperlinks>
    <hyperlink ref="E3" r:id="rId1" display="http://landrevie.gjl.free.fr/Pour%20eleves%20L.html"/>
    <hyperlink ref="E417" r:id="rId2" display="fournitures 2nde"/>
    <hyperlink ref="E418" r:id="rId3" display="Feuille de présentation du programme de physique et de chimie en 2nde"/>
    <hyperlink ref="E419" r:id="rId4" display="Conseils pour réussir"/>
    <hyperlink ref="E411" r:id="rId5" display="Exercices chap 01 Hachette Physique 2nde 2010"/>
    <hyperlink ref="E416" r:id="rId6" display="01 TP ph Univers 2nde.pdf"/>
    <hyperlink ref="E406" r:id="rId7" display="01 TP b ph Univers 2nde.pdf"/>
    <hyperlink ref="E397" r:id="rId8" display="02 TP cours ph Univers 2nde.pdf"/>
    <hyperlink ref="E387" r:id="rId9" display="02 TP p30 ph Univers 2nde.pdf"/>
    <hyperlink ref="E374" r:id="rId10" display="03 TP ph Univers 2nde.pdf"/>
    <hyperlink ref="E388" r:id="rId11" display="00verrerie.pdf"/>
    <hyperlink ref="E361" r:id="rId12" display="04 TP ch Univers 2nde"/>
    <hyperlink ref="E348" r:id="rId13" display="06 TP ph Univers 2nde"/>
    <hyperlink ref="E314" r:id="rId14" display="07 TP ph Univers 2nde.pdf"/>
    <hyperlink ref="E327" r:id="rId15" display="IE 11 2010 2nde5.pdf"/>
    <hyperlink ref="E307" r:id="rId16" display="DC 11 2010 2nde.pdf"/>
    <hyperlink ref="E273" r:id="rId17" display="05 TP ch Univers 2nde.pdf"/>
    <hyperlink ref="E268" r:id="rId18" display="IE 12 2010 2nde5.pdf"/>
    <hyperlink ref="E235" r:id="rId19" display="09 TP ch Sante 2nde.pdf"/>
    <hyperlink ref="E246" r:id="rId20" display="Simulation réfraction"/>
    <hyperlink ref="E247" r:id="rId21" display="Simulation fibre optique"/>
    <hyperlink ref="E230" r:id="rId22" display="DC 01 2011 2nde.pdf"/>
    <hyperlink ref="E210" r:id="rId23" display="10 TP Ch Sante 2nde.pdf"/>
    <hyperlink ref="E197" r:id="rId24" display="13 TP Ch Sante 2nde.pdf"/>
    <hyperlink ref="E183" r:id="rId25" display="14 TPa CCM 4 depots Ch Sante 2°.pdf"/>
    <hyperlink ref="E184" r:id="rId26" display="14 TPb groupes caracteristiques Ch Sante 2nde.pdf"/>
    <hyperlink ref="E137" r:id="rId27" display="15 TPa Ch Sante 2nde.pdf"/>
    <hyperlink ref="E138" r:id="rId28" display="15 TPb Ch Sante 2nde.pdf"/>
    <hyperlink ref="E123" r:id="rId29" display="16 TP Ph La Pratique du Sport 2nde.pdf"/>
    <hyperlink ref="E154" r:id="rId30" display="DC 03 2011 2nde.pdf"/>
    <hyperlink ref="E130" r:id="rId31" display="15 mots croises activité_extraction.pdf"/>
    <hyperlink ref="E98" r:id="rId32" display="DC 04 2011 2nde.pdf"/>
    <hyperlink ref="E88" r:id="rId33" display="20 TP ph La Pratique du Sport 2nde.pdf"/>
    <hyperlink ref="E75" r:id="rId34" display="18 TP cours Ch La Pratique du Sport 2nde.pdf"/>
    <hyperlink ref="E62" r:id="rId35" display="18 TP effets thermiques CH2nde.pdf"/>
    <hyperlink ref="E51" r:id="rId36" display="19 TPa synthese CH2nde.pdf"/>
    <hyperlink ref="E38" r:id="rId37" display="19 TPb CCM CH2nde.pdf"/>
    <hyperlink ref="E45" r:id="rId38" display="IE 05 2011 a 2nde5.pdf"/>
    <hyperlink ref="E46" r:id="rId39" display="IE 05 2011 b 2nde5.pdf"/>
  </hyperlinks>
  <printOptions/>
  <pageMargins left="0.7875" right="0.7875" top="0.7875" bottom="0.7875" header="0.5118055555555555" footer="0.5118055555555555"/>
  <pageSetup fitToHeight="0" fitToWidth="1" horizontalDpi="300" verticalDpi="300" orientation="portrait" paperSize="9" scale="72" r:id="rId41"/>
  <headerFooter alignWithMargins="0">
    <oddHeader>&amp;L&amp;A&amp;CSciences Physiques - J. LANDREVIE&amp;R2010 / 2011</oddHeader>
    <oddFooter>&amp;L&amp;D&amp;CLycée Sainte Marie Bastide - BORDEAUX&amp;R&amp;P/&amp;N</oddFooter>
  </headerFooter>
  <picture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J.Landrevie</cp:lastModifiedBy>
  <cp:lastPrinted>2011-06-09T13:35:17Z</cp:lastPrinted>
  <dcterms:created xsi:type="dcterms:W3CDTF">2009-11-11T19:13:16Z</dcterms:created>
  <dcterms:modified xsi:type="dcterms:W3CDTF">2011-06-10T14:58:24Z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